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ratfieldmortimer.sharepoint.com/sites/ParishOffice/Shared Documents/ADMINISTRATION 2026 - 2027/FINANCE/Budget and CIL Trackers/"/>
    </mc:Choice>
  </mc:AlternateContent>
  <xr:revisionPtr revIDLastSave="1091" documentId="8_{319FF7AF-09E1-4E62-869A-BB092722A83F}" xr6:coauthVersionLast="47" xr6:coauthVersionMax="47" xr10:uidLastSave="{CCC424D0-448E-4703-9E6C-117283AD52F8}"/>
  <bookViews>
    <workbookView xWindow="-120" yWindow="-120" windowWidth="29040" windowHeight="15720" xr2:uid="{E05C21FD-B53C-4B76-9B66-4B0022105F8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4" i="1" l="1"/>
  <c r="H14" i="1"/>
  <c r="L14" i="1" s="1"/>
  <c r="K15" i="1"/>
  <c r="F15" i="1"/>
  <c r="E15" i="1"/>
  <c r="M13" i="1" l="1"/>
  <c r="M7" i="1"/>
  <c r="K8" i="1" l="1"/>
  <c r="E8" i="1"/>
  <c r="H13" i="1" l="1"/>
  <c r="F8" i="1"/>
  <c r="L13" i="1" l="1"/>
  <c r="L15" i="1" s="1"/>
  <c r="H15" i="1"/>
  <c r="H7" i="1"/>
  <c r="L7" i="1" s="1"/>
  <c r="H8" i="1" l="1"/>
  <c r="L8" i="1"/>
</calcChain>
</file>

<file path=xl/sharedStrings.xml><?xml version="1.0" encoding="utf-8"?>
<sst xmlns="http://schemas.openxmlformats.org/spreadsheetml/2006/main" count="31" uniqueCount="24">
  <si>
    <t>Nominal Code</t>
  </si>
  <si>
    <t>Project</t>
  </si>
  <si>
    <t>Balance</t>
  </si>
  <si>
    <t>Totals</t>
  </si>
  <si>
    <t>`</t>
  </si>
  <si>
    <t>Amount Spent to Date</t>
  </si>
  <si>
    <t>Other POs Raised</t>
  </si>
  <si>
    <t>Amount(s) Committed</t>
  </si>
  <si>
    <t>Notes re Amounts Spent to Date</t>
  </si>
  <si>
    <t>Notes re Other Pos Raised</t>
  </si>
  <si>
    <t>Current Budget Detail</t>
  </si>
  <si>
    <t>Current Budget Agreed</t>
  </si>
  <si>
    <t>EMR Detail</t>
  </si>
  <si>
    <t>Subsequent POs Raised/Invoices Received</t>
  </si>
  <si>
    <t>Notes re Subsequent POs Raised/Invoices Received</t>
  </si>
  <si>
    <t>All figures are ex- VAT</t>
  </si>
  <si>
    <t>ASWC</t>
  </si>
  <si>
    <t>Planning and Highways EMRs</t>
  </si>
  <si>
    <t>4721/ EMR 354</t>
  </si>
  <si>
    <t>Neighbourhood Plan</t>
  </si>
  <si>
    <t>Percentage of budget spent</t>
  </si>
  <si>
    <t>Opening Balance 01/04/2026</t>
  </si>
  <si>
    <t>B&amp;D SG</t>
  </si>
  <si>
    <t>Planning and Highways Budget Tracker 2025/26 - Cost Centre 107 as at 30/06/26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</si>
</sst>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_-[$£-809]* #,##0.00_-;\-[$£-809]* #,##0.00_-;_-[$£-809]* &quot;-&quot;??_-;_-@_-"/>
    <numFmt numFmtId="165" formatCode="&quot;£&quot;#,##0.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2"/>
      <color rgb="FF000000"/>
      <name val="Calibri"/>
      <family val="2"/>
    </font>
    <font>
      <sz val="11"/>
      <color rgb="FF4472C4"/>
      <name val="Calibri"/>
      <family val="2"/>
    </font>
    <font>
      <b/>
      <sz val="16"/>
      <color rgb="FF000000"/>
      <name val="Calibri"/>
      <family val="2"/>
    </font>
    <font>
      <b/>
      <sz val="10"/>
      <name val="Arial"/>
      <family val="2"/>
    </font>
    <font>
      <b/>
      <sz val="11"/>
      <name val="Calibri"/>
      <family val="2"/>
      <scheme val="minor"/>
    </font>
    <font>
      <b/>
      <sz val="11"/>
      <name val="Calibri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4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164" fontId="3" fillId="0" borderId="7" xfId="1" applyNumberFormat="1" applyFont="1" applyBorder="1" applyAlignment="1">
      <alignment horizontal="right" vertical="center"/>
    </xf>
    <xf numFmtId="0" fontId="0" fillId="0" borderId="7" xfId="1" applyNumberFormat="1" applyFont="1" applyBorder="1" applyAlignment="1">
      <alignment horizontal="center" vertical="center"/>
    </xf>
    <xf numFmtId="0" fontId="0" fillId="0" borderId="5" xfId="0" applyBorder="1" applyAlignment="1">
      <alignment vertical="center" wrapText="1"/>
    </xf>
    <xf numFmtId="49" fontId="5" fillId="0" borderId="6" xfId="1" applyNumberFormat="1" applyFont="1" applyFill="1" applyBorder="1" applyAlignment="1">
      <alignment horizontal="left" vertical="top" wrapText="1"/>
    </xf>
    <xf numFmtId="0" fontId="0" fillId="0" borderId="7" xfId="0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44" fontId="0" fillId="0" borderId="7" xfId="2" applyFont="1" applyBorder="1" applyAlignment="1">
      <alignment horizontal="center" vertical="center"/>
    </xf>
    <xf numFmtId="165" fontId="4" fillId="0" borderId="7" xfId="1" applyNumberFormat="1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164" fontId="3" fillId="0" borderId="6" xfId="1" applyNumberFormat="1" applyFont="1" applyBorder="1" applyAlignment="1">
      <alignment horizontal="right" vertical="center"/>
    </xf>
    <xf numFmtId="0" fontId="0" fillId="0" borderId="6" xfId="1" applyNumberFormat="1" applyFont="1" applyBorder="1" applyAlignment="1">
      <alignment horizontal="center" vertical="center"/>
    </xf>
    <xf numFmtId="44" fontId="0" fillId="0" borderId="6" xfId="2" applyFont="1" applyBorder="1" applyAlignment="1">
      <alignment horizontal="right" vertical="center"/>
    </xf>
    <xf numFmtId="44" fontId="0" fillId="0" borderId="6" xfId="2" applyFont="1" applyBorder="1" applyAlignment="1">
      <alignment horizontal="center" vertical="center"/>
    </xf>
    <xf numFmtId="165" fontId="4" fillId="0" borderId="6" xfId="1" applyNumberFormat="1" applyFont="1" applyFill="1" applyBorder="1" applyAlignment="1">
      <alignment horizontal="center" vertical="center" wrapText="1"/>
    </xf>
    <xf numFmtId="49" fontId="5" fillId="0" borderId="7" xfId="1" applyNumberFormat="1" applyFont="1" applyFill="1" applyBorder="1" applyAlignment="1">
      <alignment horizontal="left" vertical="top" wrapText="1"/>
    </xf>
    <xf numFmtId="44" fontId="0" fillId="0" borderId="7" xfId="2" applyFont="1" applyBorder="1" applyAlignment="1">
      <alignment horizontal="right" vertical="center"/>
    </xf>
    <xf numFmtId="0" fontId="0" fillId="0" borderId="5" xfId="0" applyBorder="1" applyAlignment="1">
      <alignment horizontal="center" vertical="center" wrapText="1"/>
    </xf>
    <xf numFmtId="44" fontId="0" fillId="0" borderId="5" xfId="2" applyFont="1" applyBorder="1" applyAlignment="1">
      <alignment horizontal="right" vertical="center"/>
    </xf>
    <xf numFmtId="0" fontId="0" fillId="0" borderId="6" xfId="0" applyBorder="1"/>
    <xf numFmtId="0" fontId="6" fillId="2" borderId="5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44" fontId="0" fillId="0" borderId="5" xfId="2" applyFont="1" applyBorder="1" applyAlignment="1">
      <alignment horizontal="left" vertical="center" wrapText="1"/>
    </xf>
    <xf numFmtId="0" fontId="5" fillId="0" borderId="5" xfId="1" applyNumberFormat="1" applyFont="1" applyBorder="1" applyAlignment="1">
      <alignment horizontal="center" vertical="center" wrapText="1"/>
    </xf>
    <xf numFmtId="0" fontId="5" fillId="0" borderId="5" xfId="1" applyNumberFormat="1" applyFont="1" applyBorder="1" applyAlignment="1">
      <alignment horizontal="left" vertical="center" wrapText="1"/>
    </xf>
    <xf numFmtId="0" fontId="3" fillId="2" borderId="5" xfId="0" applyFont="1" applyFill="1" applyBorder="1" applyAlignment="1">
      <alignment wrapText="1"/>
    </xf>
    <xf numFmtId="164" fontId="3" fillId="2" borderId="5" xfId="1" applyNumberFormat="1" applyFont="1" applyFill="1" applyBorder="1" applyAlignment="1">
      <alignment horizontal="right"/>
    </xf>
    <xf numFmtId="44" fontId="11" fillId="2" borderId="5" xfId="2" applyFont="1" applyFill="1" applyBorder="1" applyAlignment="1">
      <alignment horizontal="right"/>
    </xf>
    <xf numFmtId="165" fontId="3" fillId="2" borderId="5" xfId="1" applyNumberFormat="1" applyFont="1" applyFill="1" applyBorder="1" applyAlignment="1">
      <alignment horizontal="center"/>
    </xf>
    <xf numFmtId="0" fontId="12" fillId="0" borderId="0" xfId="0" applyFont="1" applyAlignment="1">
      <alignment vertical="center"/>
    </xf>
    <xf numFmtId="44" fontId="4" fillId="0" borderId="5" xfId="1" applyNumberFormat="1" applyFont="1" applyFill="1" applyBorder="1" applyAlignment="1">
      <alignment horizontal="center" vertical="center" wrapText="1"/>
    </xf>
    <xf numFmtId="44" fontId="3" fillId="2" borderId="5" xfId="0" applyNumberFormat="1" applyFont="1" applyFill="1" applyBorder="1"/>
    <xf numFmtId="44" fontId="9" fillId="0" borderId="5" xfId="1" applyNumberFormat="1" applyFont="1" applyFill="1" applyBorder="1" applyAlignment="1">
      <alignment horizontal="center" vertical="center" wrapText="1"/>
    </xf>
    <xf numFmtId="44" fontId="5" fillId="0" borderId="5" xfId="2" applyFont="1" applyBorder="1" applyAlignment="1">
      <alignment horizontal="center" vertical="center"/>
    </xf>
    <xf numFmtId="0" fontId="3" fillId="2" borderId="5" xfId="1" applyNumberFormat="1" applyFont="1" applyFill="1" applyBorder="1" applyAlignment="1">
      <alignment horizontal="center"/>
    </xf>
    <xf numFmtId="0" fontId="0" fillId="2" borderId="5" xfId="0" applyFill="1" applyBorder="1" applyAlignment="1">
      <alignment horizontal="center" vertical="center" wrapText="1"/>
    </xf>
    <xf numFmtId="0" fontId="0" fillId="2" borderId="5" xfId="0" applyFill="1" applyBorder="1" applyAlignment="1">
      <alignment vertical="center" wrapText="1"/>
    </xf>
    <xf numFmtId="49" fontId="10" fillId="2" borderId="5" xfId="1" applyNumberFormat="1" applyFont="1" applyFill="1" applyBorder="1" applyAlignment="1">
      <alignment horizontal="center" vertical="center" wrapText="1"/>
    </xf>
    <xf numFmtId="164" fontId="3" fillId="2" borderId="5" xfId="1" applyNumberFormat="1" applyFont="1" applyFill="1" applyBorder="1" applyAlignment="1">
      <alignment horizontal="center" vertical="center" wrapText="1"/>
    </xf>
    <xf numFmtId="49" fontId="5" fillId="2" borderId="5" xfId="1" applyNumberFormat="1" applyFont="1" applyFill="1" applyBorder="1" applyAlignment="1">
      <alignment horizontal="left" vertical="top" wrapText="1"/>
    </xf>
    <xf numFmtId="164" fontId="3" fillId="2" borderId="5" xfId="1" applyNumberFormat="1" applyFont="1" applyFill="1" applyBorder="1" applyAlignment="1">
      <alignment horizontal="right" vertical="center"/>
    </xf>
    <xf numFmtId="44" fontId="2" fillId="2" borderId="5" xfId="2" applyFont="1" applyFill="1" applyBorder="1" applyAlignment="1">
      <alignment horizontal="right" vertical="center"/>
    </xf>
    <xf numFmtId="44" fontId="2" fillId="2" borderId="5" xfId="2" applyFont="1" applyFill="1" applyBorder="1" applyAlignment="1">
      <alignment horizontal="center" vertical="center"/>
    </xf>
    <xf numFmtId="44" fontId="9" fillId="2" borderId="5" xfId="1" applyNumberFormat="1" applyFont="1" applyFill="1" applyBorder="1" applyAlignment="1">
      <alignment horizontal="center" vertical="center" wrapText="1"/>
    </xf>
    <xf numFmtId="0" fontId="10" fillId="2" borderId="5" xfId="1" applyNumberFormat="1" applyFont="1" applyFill="1" applyBorder="1" applyAlignment="1">
      <alignment horizontal="center" vertical="center"/>
    </xf>
    <xf numFmtId="44" fontId="2" fillId="2" borderId="5" xfId="1" applyNumberFormat="1" applyFont="1" applyFill="1" applyBorder="1" applyAlignment="1">
      <alignment horizontal="center" vertical="center"/>
    </xf>
    <xf numFmtId="44" fontId="0" fillId="0" borderId="8" xfId="2" applyFont="1" applyBorder="1" applyAlignment="1">
      <alignment horizontal="center" vertical="center"/>
    </xf>
    <xf numFmtId="44" fontId="4" fillId="0" borderId="8" xfId="1" applyNumberFormat="1" applyFont="1" applyFill="1" applyBorder="1" applyAlignment="1">
      <alignment horizontal="center" vertical="center" wrapText="1"/>
    </xf>
    <xf numFmtId="0" fontId="0" fillId="0" borderId="8" xfId="1" applyNumberFormat="1" applyFont="1" applyBorder="1" applyAlignment="1">
      <alignment horizontal="center" vertical="center"/>
    </xf>
    <xf numFmtId="0" fontId="0" fillId="0" borderId="8" xfId="1" applyNumberFormat="1" applyFont="1" applyBorder="1" applyAlignment="1">
      <alignment horizontal="center" vertical="center" wrapText="1"/>
    </xf>
    <xf numFmtId="44" fontId="5" fillId="0" borderId="8" xfId="1" applyNumberFormat="1" applyFont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164" fontId="3" fillId="0" borderId="8" xfId="1" applyNumberFormat="1" applyFont="1" applyBorder="1" applyAlignment="1">
      <alignment horizontal="center" vertical="center"/>
    </xf>
    <xf numFmtId="164" fontId="11" fillId="0" borderId="5" xfId="1" applyNumberFormat="1" applyFont="1" applyBorder="1" applyAlignment="1">
      <alignment horizontal="right" vertical="center"/>
    </xf>
    <xf numFmtId="0" fontId="3" fillId="2" borderId="9" xfId="0" applyFont="1" applyFill="1" applyBorder="1" applyAlignment="1">
      <alignment horizontal="center" vertical="center" wrapText="1"/>
    </xf>
    <xf numFmtId="9" fontId="13" fillId="3" borderId="10" xfId="3" applyFont="1" applyFill="1" applyBorder="1"/>
    <xf numFmtId="0" fontId="8" fillId="0" borderId="0" xfId="0" applyFont="1" applyAlignment="1">
      <alignment vertical="center"/>
    </xf>
  </cellXfs>
  <cellStyles count="4">
    <cellStyle name="Comma" xfId="1" builtinId="3"/>
    <cellStyle name="Currency" xfId="2" builtinId="4"/>
    <cellStyle name="Normal" xfId="0" builtinId="0"/>
    <cellStyle name="Per 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0B90E-DEDA-4116-873B-C7AD5B95FB70}">
  <sheetPr>
    <pageSetUpPr fitToPage="1"/>
  </sheetPr>
  <dimension ref="B2:M15"/>
  <sheetViews>
    <sheetView tabSelected="1" workbookViewId="0">
      <selection activeCell="H23" sqref="H23"/>
    </sheetView>
  </sheetViews>
  <sheetFormatPr defaultRowHeight="15" x14ac:dyDescent="0.25"/>
  <cols>
    <col min="2" max="2" width="12.28515625" customWidth="1"/>
    <col min="3" max="3" width="16.7109375" customWidth="1"/>
    <col min="4" max="4" width="26.7109375" customWidth="1"/>
    <col min="5" max="5" width="15.140625" customWidth="1"/>
    <col min="6" max="6" width="14.5703125" customWidth="1"/>
    <col min="7" max="7" width="17.28515625" customWidth="1"/>
    <col min="8" max="8" width="13.28515625" customWidth="1"/>
    <col min="9" max="9" width="14.7109375" customWidth="1"/>
    <col min="10" max="10" width="14.85546875" customWidth="1"/>
    <col min="11" max="11" width="13.140625" customWidth="1"/>
    <col min="12" max="12" width="12.28515625" customWidth="1"/>
    <col min="13" max="13" width="10.28515625" customWidth="1"/>
  </cols>
  <sheetData>
    <row r="2" spans="2:13" ht="21" x14ac:dyDescent="0.25">
      <c r="B2" s="63" t="s">
        <v>23</v>
      </c>
      <c r="C2" s="63"/>
      <c r="D2" s="63"/>
      <c r="E2" s="63"/>
      <c r="F2" s="63"/>
      <c r="G2" s="63"/>
      <c r="H2" s="63"/>
    </row>
    <row r="3" spans="2:13" ht="13.15" customHeight="1" x14ac:dyDescent="0.25">
      <c r="B3" s="28"/>
      <c r="C3" s="28"/>
      <c r="D3" s="28"/>
      <c r="E3" s="28"/>
      <c r="F3" s="28"/>
      <c r="G3" s="28"/>
      <c r="H3" s="28"/>
    </row>
    <row r="4" spans="2:13" ht="12.6" customHeight="1" x14ac:dyDescent="0.25">
      <c r="B4" s="36" t="s">
        <v>15</v>
      </c>
      <c r="C4" s="28"/>
      <c r="D4" s="28"/>
      <c r="E4" s="28"/>
      <c r="F4" s="28"/>
      <c r="G4" s="28"/>
      <c r="H4" s="28"/>
    </row>
    <row r="5" spans="2:13" ht="15.75" thickBot="1" x14ac:dyDescent="0.3"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</row>
    <row r="6" spans="2:13" ht="75.75" thickBot="1" x14ac:dyDescent="0.3">
      <c r="B6" s="1" t="s">
        <v>0</v>
      </c>
      <c r="C6" s="1" t="s">
        <v>1</v>
      </c>
      <c r="D6" s="2" t="s">
        <v>10</v>
      </c>
      <c r="E6" s="2" t="s">
        <v>11</v>
      </c>
      <c r="F6" s="3" t="s">
        <v>5</v>
      </c>
      <c r="G6" s="4" t="s">
        <v>8</v>
      </c>
      <c r="H6" s="5" t="s">
        <v>2</v>
      </c>
      <c r="I6" s="2" t="s">
        <v>13</v>
      </c>
      <c r="J6" s="2" t="s">
        <v>14</v>
      </c>
      <c r="K6" s="2" t="s">
        <v>7</v>
      </c>
      <c r="L6" s="5" t="s">
        <v>2</v>
      </c>
      <c r="M6" s="61" t="s">
        <v>20</v>
      </c>
    </row>
    <row r="7" spans="2:13" ht="15.75" thickBot="1" x14ac:dyDescent="0.3">
      <c r="B7" s="23">
        <v>4355</v>
      </c>
      <c r="C7" s="8" t="s">
        <v>16</v>
      </c>
      <c r="D7" s="8"/>
      <c r="E7" s="60">
        <v>1000</v>
      </c>
      <c r="F7" s="24">
        <v>603</v>
      </c>
      <c r="G7" s="29"/>
      <c r="H7" s="37">
        <f>E7-F7</f>
        <v>397</v>
      </c>
      <c r="I7" s="30"/>
      <c r="J7" s="31"/>
      <c r="K7" s="40"/>
      <c r="L7" s="39">
        <f t="shared" ref="L7" si="0">H7-K7</f>
        <v>397</v>
      </c>
      <c r="M7" s="62">
        <f>+F7/E7</f>
        <v>0.60299999999999998</v>
      </c>
    </row>
    <row r="8" spans="2:13" ht="15.75" thickBot="1" x14ac:dyDescent="0.3">
      <c r="B8" s="42"/>
      <c r="C8" s="43"/>
      <c r="D8" s="46"/>
      <c r="E8" s="47">
        <f>SUM(E7:E7)</f>
        <v>1000</v>
      </c>
      <c r="F8" s="48">
        <f>SUM(F7:F7)</f>
        <v>603</v>
      </c>
      <c r="G8" s="49"/>
      <c r="H8" s="50">
        <f>SUM(H7:H7)</f>
        <v>397</v>
      </c>
      <c r="I8" s="51"/>
      <c r="J8" s="51"/>
      <c r="K8" s="52">
        <f>SUM(K7:K7)</f>
        <v>0</v>
      </c>
      <c r="L8" s="50">
        <f>SUM(L7:L7)</f>
        <v>397</v>
      </c>
    </row>
    <row r="9" spans="2:13" x14ac:dyDescent="0.25">
      <c r="B9" s="10"/>
      <c r="C9" s="11"/>
      <c r="D9" s="21"/>
      <c r="E9" s="6" t="s">
        <v>4</v>
      </c>
      <c r="F9" s="22"/>
      <c r="G9" s="12"/>
      <c r="H9" s="13"/>
      <c r="I9" s="7"/>
      <c r="J9" s="7"/>
      <c r="K9" s="7"/>
      <c r="L9" s="13"/>
    </row>
    <row r="10" spans="2:13" ht="21" x14ac:dyDescent="0.25">
      <c r="B10" s="63" t="s">
        <v>17</v>
      </c>
      <c r="C10" s="63"/>
      <c r="D10" s="63"/>
      <c r="E10" s="63"/>
      <c r="F10" s="63"/>
      <c r="G10" s="63"/>
      <c r="H10" s="63"/>
    </row>
    <row r="11" spans="2:13" ht="15.75" thickBot="1" x14ac:dyDescent="0.3">
      <c r="B11" s="14"/>
      <c r="C11" s="15"/>
      <c r="D11" s="9"/>
      <c r="E11" s="16"/>
      <c r="F11" s="18"/>
      <c r="G11" s="19"/>
      <c r="H11" s="20"/>
      <c r="I11" s="17"/>
      <c r="J11" s="17"/>
      <c r="K11" s="17"/>
      <c r="L11" s="20"/>
    </row>
    <row r="12" spans="2:13" ht="60.75" thickBot="1" x14ac:dyDescent="0.3">
      <c r="B12" s="42"/>
      <c r="C12" s="43"/>
      <c r="D12" s="44" t="s">
        <v>12</v>
      </c>
      <c r="E12" s="45" t="s">
        <v>21</v>
      </c>
      <c r="F12" s="3" t="s">
        <v>5</v>
      </c>
      <c r="G12" s="4" t="s">
        <v>8</v>
      </c>
      <c r="H12" s="5" t="s">
        <v>2</v>
      </c>
      <c r="I12" s="2" t="s">
        <v>6</v>
      </c>
      <c r="J12" s="2" t="s">
        <v>9</v>
      </c>
      <c r="K12" s="2" t="s">
        <v>7</v>
      </c>
      <c r="L12" s="5" t="s">
        <v>2</v>
      </c>
      <c r="M12" s="61" t="s">
        <v>20</v>
      </c>
    </row>
    <row r="13" spans="2:13" ht="87" customHeight="1" thickBot="1" x14ac:dyDescent="0.3">
      <c r="B13" s="58" t="s">
        <v>18</v>
      </c>
      <c r="C13" s="58" t="s">
        <v>19</v>
      </c>
      <c r="D13" s="58"/>
      <c r="E13" s="59">
        <v>5615</v>
      </c>
      <c r="F13" s="24">
        <v>1353</v>
      </c>
      <c r="G13" s="53"/>
      <c r="H13" s="54">
        <f t="shared" ref="H13" si="1">E13-F13</f>
        <v>4262</v>
      </c>
      <c r="I13" s="55"/>
      <c r="J13" s="56"/>
      <c r="K13" s="57"/>
      <c r="L13" s="39">
        <f t="shared" ref="L13" si="2">H13-K13</f>
        <v>4262</v>
      </c>
      <c r="M13" s="62">
        <f>+F13/E13</f>
        <v>0.24096170970614425</v>
      </c>
    </row>
    <row r="14" spans="2:13" ht="16.149999999999999" customHeight="1" thickBot="1" x14ac:dyDescent="0.3">
      <c r="B14" s="58">
        <v>364</v>
      </c>
      <c r="C14" s="58" t="s">
        <v>22</v>
      </c>
      <c r="D14" s="58"/>
      <c r="E14" s="59">
        <v>50000</v>
      </c>
      <c r="F14" s="24">
        <v>0</v>
      </c>
      <c r="G14" s="53"/>
      <c r="H14" s="54">
        <f t="shared" ref="H14" si="3">E14-F14</f>
        <v>50000</v>
      </c>
      <c r="I14" s="55"/>
      <c r="J14" s="56"/>
      <c r="K14" s="57"/>
      <c r="L14" s="39">
        <f t="shared" ref="L14" si="4">H14-K14</f>
        <v>50000</v>
      </c>
      <c r="M14" s="62">
        <f>+F14/E14</f>
        <v>0</v>
      </c>
    </row>
    <row r="15" spans="2:13" ht="15.6" customHeight="1" thickBot="1" x14ac:dyDescent="0.3">
      <c r="B15" s="26"/>
      <c r="C15" s="32" t="s">
        <v>3</v>
      </c>
      <c r="D15" s="27"/>
      <c r="E15" s="33">
        <f>SUM(E13:E13)</f>
        <v>5615</v>
      </c>
      <c r="F15" s="34">
        <f>SUM(F13:F13)</f>
        <v>1353</v>
      </c>
      <c r="G15" s="34"/>
      <c r="H15" s="38">
        <f>SUM(H13:H13)</f>
        <v>4262</v>
      </c>
      <c r="I15" s="41"/>
      <c r="J15" s="35"/>
      <c r="K15" s="34">
        <f>SUM(K13:K13)</f>
        <v>0</v>
      </c>
      <c r="L15" s="38">
        <f>SUM(L13:L13)</f>
        <v>4262</v>
      </c>
    </row>
  </sheetData>
  <mergeCells count="2">
    <mergeCell ref="B2:H2"/>
    <mergeCell ref="B10:H10"/>
  </mergeCells>
  <pageMargins left="0.7" right="0.7" top="0.75" bottom="0.75" header="0.3" footer="0.3"/>
  <pageSetup paperSize="9" scale="4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0ea50aa-9a19-4cb4-ba41-57597350199e" xsi:nil="true"/>
    <lcf76f155ced4ddcb4097134ff3c332f xmlns="13ddb142-86c1-463f-9a12-a992385bda94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5C84FA3040E7418E53DF000E6CBA75" ma:contentTypeVersion="18" ma:contentTypeDescription="Create a new document." ma:contentTypeScope="" ma:versionID="5caf89ee66a107da1794133fd4660a27">
  <xsd:schema xmlns:xsd="http://www.w3.org/2001/XMLSchema" xmlns:xs="http://www.w3.org/2001/XMLSchema" xmlns:p="http://schemas.microsoft.com/office/2006/metadata/properties" xmlns:ns2="13ddb142-86c1-463f-9a12-a992385bda94" xmlns:ns3="e0ea50aa-9a19-4cb4-ba41-57597350199e" targetNamespace="http://schemas.microsoft.com/office/2006/metadata/properties" ma:root="true" ma:fieldsID="2ff0fd2272f1d3dc53d6b5d162648649" ns2:_="" ns3:_="">
    <xsd:import namespace="13ddb142-86c1-463f-9a12-a992385bda94"/>
    <xsd:import namespace="e0ea50aa-9a19-4cb4-ba41-57597350199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ddb142-86c1-463f-9a12-a992385bda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d919250d-7dcb-4f5e-b444-383715c1c00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ea50aa-9a19-4cb4-ba41-57597350199e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9b82454-37fd-4db9-bffb-e75612a8fe8e}" ma:internalName="TaxCatchAll" ma:showField="CatchAllData" ma:web="e0ea50aa-9a19-4cb4-ba41-5759735019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DE7C4FA-4520-4EBF-A8EF-1155E88DA7B8}">
  <ds:schemaRefs>
    <ds:schemaRef ds:uri="http://schemas.microsoft.com/office/2006/metadata/properties"/>
    <ds:schemaRef ds:uri="http://purl.org/dc/elements/1.1/"/>
    <ds:schemaRef ds:uri="http://purl.org/dc/terms/"/>
    <ds:schemaRef ds:uri="http://schemas.microsoft.com/office/2006/documentManagement/types"/>
    <ds:schemaRef ds:uri="http://purl.org/dc/dcmitype/"/>
    <ds:schemaRef ds:uri="http://www.w3.org/XML/1998/namespace"/>
    <ds:schemaRef ds:uri="13ddb142-86c1-463f-9a12-a992385bda94"/>
    <ds:schemaRef ds:uri="http://schemas.microsoft.com/office/infopath/2007/PartnerControls"/>
    <ds:schemaRef ds:uri="http://schemas.openxmlformats.org/package/2006/metadata/core-properties"/>
    <ds:schemaRef ds:uri="e0ea50aa-9a19-4cb4-ba41-57597350199e"/>
  </ds:schemaRefs>
</ds:datastoreItem>
</file>

<file path=customXml/itemProps2.xml><?xml version="1.0" encoding="utf-8"?>
<ds:datastoreItem xmlns:ds="http://schemas.openxmlformats.org/officeDocument/2006/customXml" ds:itemID="{3A358389-405B-4BB2-949C-DF443FA09C8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D52C192-D142-46E4-B66D-D1F0AB5095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ddb142-86c1-463f-9a12-a992385bda94"/>
    <ds:schemaRef ds:uri="e0ea50aa-9a19-4cb4-ba41-57597350199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Lynn Hannawin</dc:creator>
  <cp:lastModifiedBy>Danielle Davis</cp:lastModifiedBy>
  <cp:lastPrinted>2025-08-12T13:51:44Z</cp:lastPrinted>
  <dcterms:created xsi:type="dcterms:W3CDTF">2022-09-23T15:00:02Z</dcterms:created>
  <dcterms:modified xsi:type="dcterms:W3CDTF">2026-07-06T14:40:51Z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0x0101009B5C84FA3040E7418E53DF000E6CBA75</vt:lpwstr>
  </property>
  <property fmtid="{D5CDD505-2E9C-101B-9397-08002B2CF9AE}" pid="3" name="MediaServiceImageTags">
    <vt:lpwstr/>
  </property>
</Properties>
</file>