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STATUTORY/Audit/2025-2026/Accruals and Prepayment/"/>
    </mc:Choice>
  </mc:AlternateContent>
  <xr:revisionPtr revIDLastSave="1193" documentId="8_{184416EC-7E05-476F-B29E-133EF108E040}" xr6:coauthVersionLast="47" xr6:coauthVersionMax="47" xr10:uidLastSave="{CE4C23BA-5E68-4744-9C87-0AD5D29ADB4C}"/>
  <bookViews>
    <workbookView xWindow="22932" yWindow="-888" windowWidth="23256" windowHeight="12456" tabRatio="500" xr2:uid="{00000000-000D-0000-FFFF-FFFF00000000}"/>
  </bookViews>
  <sheets>
    <sheet name="Reserve Summary" sheetId="1" r:id="rId1"/>
    <sheet name="25-26 Accruals and Prepayments" sheetId="2" r:id="rId2"/>
  </sheets>
  <definedNames>
    <definedName name="_xlnm.Print_Area" localSheetId="0">'Reserve Summary'!$B$1:$D$4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2" l="1"/>
  <c r="H42" i="1" l="1"/>
  <c r="G45" i="1"/>
  <c r="F45" i="1"/>
  <c r="H11" i="1"/>
  <c r="H8" i="1"/>
  <c r="E45" i="1" l="1"/>
  <c r="D51" i="2"/>
  <c r="D41" i="2" l="1"/>
  <c r="D27" i="2"/>
  <c r="H20" i="1" l="1"/>
  <c r="H14" i="1"/>
  <c r="H38" i="1" l="1"/>
  <c r="H33" i="1"/>
  <c r="H31" i="1"/>
  <c r="H28" i="1"/>
  <c r="H26" i="1"/>
  <c r="H24" i="1"/>
  <c r="H22" i="1"/>
  <c r="H16" i="1"/>
  <c r="F40" i="2" l="1"/>
  <c r="F39" i="2"/>
  <c r="E14" i="2" l="1"/>
  <c r="F25" i="2"/>
  <c r="D34" i="2" l="1"/>
  <c r="F26" i="2"/>
  <c r="G33" i="2"/>
  <c r="G32" i="2"/>
  <c r="H7" i="1" l="1"/>
  <c r="H45" i="1" s="1"/>
</calcChain>
</file>

<file path=xl/sharedStrings.xml><?xml version="1.0" encoding="utf-8"?>
<sst xmlns="http://schemas.openxmlformats.org/spreadsheetml/2006/main" count="129" uniqueCount="99">
  <si>
    <t>Reserve</t>
  </si>
  <si>
    <t>Account code</t>
  </si>
  <si>
    <t>Emergency spending reserves</t>
  </si>
  <si>
    <t>General Reserves</t>
  </si>
  <si>
    <t>Statutory reserves</t>
  </si>
  <si>
    <t>Reserves for asset commissioning / replacement</t>
  </si>
  <si>
    <t>EMR Cemetery extension</t>
  </si>
  <si>
    <t>EMR Tennis courts</t>
  </si>
  <si>
    <t>Total Reserves</t>
  </si>
  <si>
    <t>EMR community Infrastructure Levy</t>
  </si>
  <si>
    <t>Comments</t>
  </si>
  <si>
    <t>Other Reserves</t>
  </si>
  <si>
    <t>EMR Election Expenses</t>
  </si>
  <si>
    <t>Code</t>
  </si>
  <si>
    <t>Description</t>
  </si>
  <si>
    <t xml:space="preserve">Description </t>
  </si>
  <si>
    <t>£ increases GR</t>
  </si>
  <si>
    <t>Income Net of VAT</t>
  </si>
  <si>
    <t>Expense Net of VAT</t>
  </si>
  <si>
    <t>TOTALS</t>
  </si>
  <si>
    <t xml:space="preserve">Balance Prior to Reserve Adjustments </t>
  </si>
  <si>
    <t>CR</t>
  </si>
  <si>
    <t>EMR Fairground Works</t>
  </si>
  <si>
    <t>DR with NET Amount</t>
  </si>
  <si>
    <t xml:space="preserve">Reversing Journal Journal Entry </t>
  </si>
  <si>
    <t>Inter EMR transfer</t>
  </si>
  <si>
    <t>EMR Neighbourhood Plan</t>
  </si>
  <si>
    <t>Retained for climate emergncy projects.</t>
  </si>
  <si>
    <t xml:space="preserve">EMR Transfers  &amp; Set UP   </t>
  </si>
  <si>
    <t>£ reduces GR</t>
  </si>
  <si>
    <t>Invoices received after 31st of March, for work undertaken before the 31st of March, are treated as Accruals 510</t>
  </si>
  <si>
    <t>TOTAL</t>
  </si>
  <si>
    <t>Accruals 510</t>
  </si>
  <si>
    <t>CR Expenditure Code</t>
  </si>
  <si>
    <t>DR 110</t>
  </si>
  <si>
    <t>Reversing Journal</t>
  </si>
  <si>
    <t>01/04 SCS March Fairground grass cutting</t>
  </si>
  <si>
    <t>01/04 Smart Pension admin charge</t>
  </si>
  <si>
    <t>Retained from 2020/21 for conservation boards.</t>
  </si>
  <si>
    <t>EMR Roads, Footpaths and Commons</t>
  </si>
  <si>
    <r>
      <t xml:space="preserve">Accruals: </t>
    </r>
    <r>
      <rPr>
        <sz val="12"/>
        <color theme="1"/>
        <rFont val="Calibri"/>
        <family val="2"/>
      </rPr>
      <t>Other Accruals</t>
    </r>
  </si>
  <si>
    <t>SMPC Reserves Policy</t>
  </si>
  <si>
    <t>Reversing Journal Journal Entry</t>
  </si>
  <si>
    <t>DR Income Code</t>
  </si>
  <si>
    <t>CR Receipts in Advance</t>
  </si>
  <si>
    <t>Invoices received prior to 31st March but paid after 31st March are treated as Creditors 500</t>
  </si>
  <si>
    <t>Year end internal audit fee</t>
  </si>
  <si>
    <t>Year end external audit fee</t>
  </si>
  <si>
    <t>Creditors 500</t>
  </si>
  <si>
    <t>DR Debtors</t>
  </si>
  <si>
    <t>EMR Cycleway and Footpath</t>
  </si>
  <si>
    <t xml:space="preserve">EMR Windmill Common </t>
  </si>
  <si>
    <t>EMR Community Grant Fund</t>
  </si>
  <si>
    <t>Operating reserve</t>
  </si>
  <si>
    <t>337 CIL 24/25</t>
  </si>
  <si>
    <t>Brewery Common tree work undertaken by WBC and agreed as per FC 09/03 23 22/131 4</t>
  </si>
  <si>
    <t>EMR Climate Environment</t>
  </si>
  <si>
    <t>EMR Playground Equipment</t>
  </si>
  <si>
    <t>JPAG recommend the authority, depending on size, holds between 3 and 12 months of net revenue expenditure. An authority with income/expenditure in excess of £200,000 should plan towards 3 months equivalent general reserve. £118,097 represents 7 months worth.</t>
  </si>
  <si>
    <t>EMR Fairground Water Supply</t>
  </si>
  <si>
    <t xml:space="preserve">White horse: cemetery extension </t>
  </si>
  <si>
    <t>White horse: memorial wall for cemetery extension</t>
  </si>
  <si>
    <t>4808-323</t>
  </si>
  <si>
    <t>EMR Fairground Tree Works</t>
  </si>
  <si>
    <t>PO number</t>
  </si>
  <si>
    <t>Nominal ledger</t>
  </si>
  <si>
    <t>9000-320</t>
  </si>
  <si>
    <t>4210-320</t>
  </si>
  <si>
    <t>Other Accruals: For Information only</t>
  </si>
  <si>
    <r>
      <rPr>
        <sz val="12"/>
        <color theme="1"/>
        <rFont val="Calibri"/>
        <family val="2"/>
      </rPr>
      <t>Debtors</t>
    </r>
    <r>
      <rPr>
        <b/>
        <sz val="12"/>
        <color theme="1"/>
        <rFont val="Calibri"/>
        <family val="2"/>
      </rPr>
      <t>:</t>
    </r>
    <r>
      <rPr>
        <sz val="12"/>
        <color theme="1"/>
        <rFont val="Calibri"/>
        <family val="2"/>
      </rPr>
      <t xml:space="preserve"> Income for 2025/26 received 2026/27</t>
    </r>
  </si>
  <si>
    <r>
      <t xml:space="preserve">Creditors and Accruals: </t>
    </r>
    <r>
      <rPr>
        <sz val="12"/>
        <color theme="1"/>
        <rFont val="Calibri"/>
        <family val="2"/>
      </rPr>
      <t>Expenses for 2025/26 which were paid 2026/27 - reduce General Reserve</t>
    </r>
  </si>
  <si>
    <r>
      <t xml:space="preserve">Prepayments: </t>
    </r>
    <r>
      <rPr>
        <sz val="12"/>
        <color theme="1"/>
        <rFont val="Calibri"/>
        <family val="2"/>
      </rPr>
      <t>Expenses paid in 2025/26 for 2026/27 maintain in Prepayments Code 110</t>
    </r>
  </si>
  <si>
    <t>POs Raised in 2025/26 for Work Completed 2026/27 &amp; other accruals</t>
  </si>
  <si>
    <t>POs rasied in 2025/26 for work completed in 2026/27 that have EMR</t>
  </si>
  <si>
    <t xml:space="preserve">31/03 Dads shop- March </t>
  </si>
  <si>
    <r>
      <rPr>
        <sz val="12"/>
        <color theme="1"/>
        <rFont val="Calibri"/>
        <family val="2"/>
      </rPr>
      <t>Receipts in Advance</t>
    </r>
    <r>
      <rPr>
        <b/>
        <sz val="12"/>
        <color theme="1"/>
        <rFont val="Calibri"/>
        <family val="2"/>
      </rPr>
      <t>:</t>
    </r>
    <r>
      <rPr>
        <sz val="12"/>
        <color theme="1"/>
        <rFont val="Calibri"/>
        <family val="2"/>
      </rPr>
      <t xml:space="preserve"> Income for 2025/26 received in March 2026</t>
    </r>
  </si>
  <si>
    <t>RC Saunders Phase A and B Cycleway</t>
  </si>
  <si>
    <t>TGMS: Cemetery extension project management</t>
  </si>
  <si>
    <t>Stanley Electrical Services: electrical cabinet works</t>
  </si>
  <si>
    <t>Opening Balance April 2025</t>
  </si>
  <si>
    <t>Closing Balance March 2026</t>
  </si>
  <si>
    <t>338 CIL       25/26</t>
  </si>
  <si>
    <t xml:space="preserve">2018 Reserve Policy agreed to provide replacement value over 15 year cycle with the aim to get £50K by March 2029. </t>
  </si>
  <si>
    <t>Estates to manage - hold against projects arising</t>
  </si>
  <si>
    <t>£10,000 transfer agreed as per the 2026/27 budget.</t>
  </si>
  <si>
    <t>Windmill Common maintenance as agreed as part of the 2026/27 budget process</t>
  </si>
  <si>
    <t>EMR Bus shelters</t>
  </si>
  <si>
    <t xml:space="preserve">Transfer needed to pay remaining PO's </t>
  </si>
  <si>
    <t>Operating Reserves are held at 25% of annual operating costs (or 3 months) rounded up to the nearest 10k</t>
  </si>
  <si>
    <t xml:space="preserve">£7000 transferred to B&amp;D SG. </t>
  </si>
  <si>
    <t>Works to be complted in 26/27 and  transfer needed to pay remaining PO's</t>
  </si>
  <si>
    <t>As per 2026/27 budget transfer back to GR as works not needed in EMR</t>
  </si>
  <si>
    <t>as per 2026/27 budget, £10,000 for community grant fund for 26/27 round.</t>
  </si>
  <si>
    <t>4721-354</t>
  </si>
  <si>
    <t xml:space="preserve">31/03 Bell Cornwell </t>
  </si>
  <si>
    <t>31/03 Suez</t>
  </si>
  <si>
    <t>Co op memorial tablet</t>
  </si>
  <si>
    <t>as per 2026/27 budget transfer of 7,000 to B&amp;D SG EMR (goes back into GR then into B&amp;D SG at start of 26/27)</t>
  </si>
  <si>
    <t>trnsf  for Electrical equipment remedial works for fairground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</si>
</sst>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sz val="11"/>
      <color rgb="FF00B05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7"/>
      <name val="Calibri"/>
      <family val="2"/>
      <scheme val="minor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sz val="12"/>
      <color rgb="FF37415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rgb="FF0070C0"/>
      <name val="Arial"/>
      <family val="2"/>
    </font>
    <font>
      <sz val="10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11" xfId="0" applyBorder="1"/>
    <xf numFmtId="0" fontId="7" fillId="0" borderId="11" xfId="0" applyFont="1" applyBorder="1"/>
    <xf numFmtId="0" fontId="7" fillId="0" borderId="11" xfId="0" applyFont="1" applyBorder="1" applyAlignment="1">
      <alignment wrapText="1"/>
    </xf>
    <xf numFmtId="0" fontId="8" fillId="0" borderId="11" xfId="0" applyFont="1" applyBorder="1"/>
    <xf numFmtId="0" fontId="10" fillId="0" borderId="11" xfId="0" applyFont="1" applyBorder="1"/>
    <xf numFmtId="0" fontId="11" fillId="0" borderId="11" xfId="0" applyFont="1" applyBorder="1"/>
    <xf numFmtId="0" fontId="0" fillId="0" borderId="9" xfId="0" applyBorder="1"/>
    <xf numFmtId="0" fontId="0" fillId="0" borderId="15" xfId="0" applyBorder="1"/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1" xfId="0" applyFont="1" applyBorder="1"/>
    <xf numFmtId="0" fontId="14" fillId="0" borderId="11" xfId="0" applyFont="1" applyBorder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Border="1"/>
    <xf numFmtId="0" fontId="15" fillId="0" borderId="11" xfId="0" applyFont="1" applyBorder="1"/>
    <xf numFmtId="0" fontId="16" fillId="0" borderId="1" xfId="0" applyFont="1" applyBorder="1" applyAlignment="1">
      <alignment horizontal="left" indent="1"/>
    </xf>
    <xf numFmtId="0" fontId="16" fillId="0" borderId="2" xfId="0" applyFont="1" applyBorder="1" applyAlignment="1">
      <alignment horizontal="center"/>
    </xf>
    <xf numFmtId="0" fontId="17" fillId="0" borderId="7" xfId="0" applyFont="1" applyBorder="1" applyAlignment="1">
      <alignment horizontal="left" wrapText="1" indent="1"/>
    </xf>
    <xf numFmtId="0" fontId="16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9" xfId="0" applyFont="1" applyBorder="1"/>
    <xf numFmtId="0" fontId="16" fillId="2" borderId="8" xfId="0" applyFont="1" applyFill="1" applyBorder="1" applyAlignment="1">
      <alignment horizontal="left" indent="1"/>
    </xf>
    <xf numFmtId="0" fontId="16" fillId="2" borderId="9" xfId="0" applyFont="1" applyFill="1" applyBorder="1" applyAlignment="1">
      <alignment horizontal="left" indent="1"/>
    </xf>
    <xf numFmtId="0" fontId="17" fillId="2" borderId="11" xfId="0" applyFont="1" applyFill="1" applyBorder="1" applyAlignment="1">
      <alignment horizontal="left" wrapText="1" indent="1"/>
    </xf>
    <xf numFmtId="0" fontId="16" fillId="2" borderId="9" xfId="0" applyFont="1" applyFill="1" applyBorder="1" applyAlignment="1">
      <alignment horizontal="center"/>
    </xf>
    <xf numFmtId="3" fontId="16" fillId="2" borderId="9" xfId="0" applyNumberFormat="1" applyFont="1" applyFill="1" applyBorder="1" applyAlignment="1">
      <alignment horizontal="center"/>
    </xf>
    <xf numFmtId="0" fontId="16" fillId="0" borderId="12" xfId="0" applyFont="1" applyBorder="1" applyAlignment="1">
      <alignment horizontal="left" indent="1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left" wrapText="1" indent="1"/>
    </xf>
    <xf numFmtId="3" fontId="16" fillId="0" borderId="15" xfId="0" applyNumberFormat="1" applyFont="1" applyBorder="1" applyAlignment="1">
      <alignment horizontal="center"/>
    </xf>
    <xf numFmtId="0" fontId="16" fillId="2" borderId="11" xfId="0" applyFont="1" applyFill="1" applyBorder="1" applyAlignment="1">
      <alignment horizontal="left" wrapText="1" indent="1"/>
    </xf>
    <xf numFmtId="0" fontId="16" fillId="2" borderId="9" xfId="0" applyFont="1" applyFill="1" applyBorder="1" applyAlignment="1">
      <alignment horizontal="center" wrapText="1"/>
    </xf>
    <xf numFmtId="3" fontId="16" fillId="2" borderId="9" xfId="0" applyNumberFormat="1" applyFont="1" applyFill="1" applyBorder="1" applyAlignment="1">
      <alignment horizontal="center" wrapText="1"/>
    </xf>
    <xf numFmtId="0" fontId="16" fillId="2" borderId="19" xfId="0" applyFont="1" applyFill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2" borderId="10" xfId="0" applyFont="1" applyFill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2" borderId="10" xfId="0" applyFont="1" applyFill="1" applyBorder="1" applyAlignment="1">
      <alignment horizontal="left" wrapText="1"/>
    </xf>
    <xf numFmtId="0" fontId="15" fillId="0" borderId="11" xfId="0" applyFont="1" applyBorder="1" applyAlignment="1">
      <alignment wrapText="1"/>
    </xf>
    <xf numFmtId="0" fontId="8" fillId="0" borderId="8" xfId="0" applyFont="1" applyBorder="1" applyAlignment="1">
      <alignment horizontal="right" vertical="center" wrapText="1"/>
    </xf>
    <xf numFmtId="0" fontId="25" fillId="0" borderId="11" xfId="0" applyFont="1" applyBorder="1"/>
    <xf numFmtId="0" fontId="25" fillId="0" borderId="11" xfId="0" applyFont="1" applyBorder="1" applyAlignment="1">
      <alignment wrapText="1"/>
    </xf>
    <xf numFmtId="0" fontId="8" fillId="0" borderId="16" xfId="0" applyFont="1" applyBorder="1" applyAlignment="1">
      <alignment horizontal="center" vertical="center" wrapText="1"/>
    </xf>
    <xf numFmtId="0" fontId="26" fillId="0" borderId="11" xfId="0" applyFont="1" applyBorder="1"/>
    <xf numFmtId="0" fontId="26" fillId="0" borderId="11" xfId="0" applyFont="1" applyBorder="1" applyAlignment="1">
      <alignment wrapText="1"/>
    </xf>
    <xf numFmtId="0" fontId="8" fillId="0" borderId="0" xfId="0" applyFont="1"/>
    <xf numFmtId="0" fontId="10" fillId="0" borderId="13" xfId="0" applyFont="1" applyBorder="1" applyAlignment="1">
      <alignment horizontal="center" vertical="center" wrapText="1"/>
    </xf>
    <xf numFmtId="0" fontId="27" fillId="0" borderId="11" xfId="0" applyFont="1" applyBorder="1"/>
    <xf numFmtId="0" fontId="27" fillId="0" borderId="11" xfId="0" applyFont="1" applyBorder="1" applyAlignment="1">
      <alignment wrapText="1"/>
    </xf>
    <xf numFmtId="0" fontId="10" fillId="0" borderId="2" xfId="0" applyFont="1" applyBorder="1"/>
    <xf numFmtId="0" fontId="7" fillId="0" borderId="15" xfId="0" applyFont="1" applyBorder="1"/>
    <xf numFmtId="0" fontId="10" fillId="0" borderId="15" xfId="0" applyFont="1" applyBorder="1"/>
    <xf numFmtId="0" fontId="14" fillId="0" borderId="11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9" fillId="2" borderId="3" xfId="0" applyFont="1" applyFill="1" applyBorder="1" applyAlignment="1">
      <alignment horizontal="left" wrapText="1" inden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inden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wrapText="1" indent="1"/>
    </xf>
    <xf numFmtId="0" fontId="2" fillId="3" borderId="15" xfId="0" applyFont="1" applyFill="1" applyBorder="1" applyAlignment="1">
      <alignment horizontal="center" wrapText="1"/>
    </xf>
    <xf numFmtId="0" fontId="30" fillId="0" borderId="13" xfId="0" applyFont="1" applyBorder="1" applyAlignment="1">
      <alignment vertical="top" wrapText="1"/>
    </xf>
    <xf numFmtId="3" fontId="16" fillId="0" borderId="1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0" fontId="6" fillId="0" borderId="18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 indent="1"/>
    </xf>
    <xf numFmtId="0" fontId="16" fillId="0" borderId="0" xfId="0" applyFont="1" applyAlignment="1">
      <alignment horizontal="center" wrapText="1"/>
    </xf>
    <xf numFmtId="0" fontId="16" fillId="0" borderId="18" xfId="0" applyFont="1" applyBorder="1" applyAlignment="1">
      <alignment horizontal="left" wrapText="1"/>
    </xf>
    <xf numFmtId="0" fontId="16" fillId="0" borderId="14" xfId="0" applyFont="1" applyBorder="1" applyAlignment="1">
      <alignment horizontal="left" inden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left" wrapText="1" indent="1"/>
    </xf>
    <xf numFmtId="3" fontId="16" fillId="0" borderId="14" xfId="0" applyNumberFormat="1" applyFont="1" applyBorder="1" applyAlignment="1">
      <alignment horizontal="center"/>
    </xf>
    <xf numFmtId="0" fontId="17" fillId="0" borderId="13" xfId="0" applyFont="1" applyBorder="1" applyAlignment="1">
      <alignment horizontal="left" wrapText="1" indent="1"/>
    </xf>
    <xf numFmtId="3" fontId="16" fillId="0" borderId="12" xfId="0" applyNumberFormat="1" applyFont="1" applyBorder="1" applyAlignment="1">
      <alignment horizontal="center" wrapText="1"/>
    </xf>
    <xf numFmtId="3" fontId="16" fillId="0" borderId="0" xfId="0" applyNumberFormat="1" applyFont="1" applyAlignment="1">
      <alignment horizontal="center" wrapText="1"/>
    </xf>
    <xf numFmtId="3" fontId="23" fillId="0" borderId="0" xfId="0" applyNumberFormat="1" applyFont="1" applyAlignment="1">
      <alignment horizontal="center" wrapText="1"/>
    </xf>
    <xf numFmtId="3" fontId="22" fillId="0" borderId="0" xfId="0" applyNumberFormat="1" applyFont="1" applyAlignment="1">
      <alignment horizontal="center" wrapText="1"/>
    </xf>
    <xf numFmtId="3" fontId="18" fillId="0" borderId="0" xfId="0" applyNumberFormat="1" applyFont="1" applyAlignment="1">
      <alignment horizontal="center" wrapText="1"/>
    </xf>
    <xf numFmtId="0" fontId="16" fillId="0" borderId="14" xfId="0" applyFont="1" applyBorder="1" applyAlignment="1">
      <alignment horizontal="left" wrapText="1" indent="1"/>
    </xf>
    <xf numFmtId="3" fontId="16" fillId="0" borderId="14" xfId="0" applyNumberFormat="1" applyFont="1" applyBorder="1" applyAlignment="1">
      <alignment horizontal="center" wrapText="1"/>
    </xf>
    <xf numFmtId="3" fontId="16" fillId="0" borderId="15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24" fillId="0" borderId="13" xfId="0" applyFont="1" applyBorder="1" applyAlignment="1">
      <alignment horizontal="left" wrapText="1" indent="1"/>
    </xf>
    <xf numFmtId="0" fontId="16" fillId="0" borderId="12" xfId="0" applyFont="1" applyBorder="1" applyAlignment="1">
      <alignment horizontal="center" wrapText="1"/>
    </xf>
    <xf numFmtId="0" fontId="21" fillId="0" borderId="13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wrapText="1" indent="1"/>
    </xf>
    <xf numFmtId="0" fontId="23" fillId="0" borderId="18" xfId="0" applyFont="1" applyBorder="1" applyAlignment="1">
      <alignment horizontal="left" wrapText="1"/>
    </xf>
    <xf numFmtId="0" fontId="7" fillId="0" borderId="7" xfId="0" applyFont="1" applyBorder="1"/>
    <xf numFmtId="0" fontId="0" fillId="0" borderId="7" xfId="0" applyBorder="1"/>
    <xf numFmtId="0" fontId="11" fillId="0" borderId="7" xfId="0" applyFont="1" applyBorder="1"/>
    <xf numFmtId="0" fontId="8" fillId="0" borderId="1" xfId="0" applyFont="1" applyBorder="1" applyAlignment="1">
      <alignment horizontal="right" vertical="center" wrapText="1"/>
    </xf>
    <xf numFmtId="0" fontId="11" fillId="0" borderId="2" xfId="0" applyFont="1" applyBorder="1"/>
    <xf numFmtId="0" fontId="8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horizontal="right" vertical="center" wrapText="1"/>
    </xf>
    <xf numFmtId="4" fontId="31" fillId="0" borderId="11" xfId="0" applyNumberFormat="1" applyFont="1" applyBorder="1" applyAlignment="1">
      <alignment vertical="center" wrapText="1"/>
    </xf>
    <xf numFmtId="4" fontId="0" fillId="0" borderId="0" xfId="0" applyNumberFormat="1"/>
    <xf numFmtId="0" fontId="32" fillId="0" borderId="11" xfId="0" applyFont="1" applyBorder="1" applyAlignment="1">
      <alignment wrapText="1"/>
    </xf>
    <xf numFmtId="0" fontId="32" fillId="0" borderId="11" xfId="0" applyFont="1" applyBorder="1"/>
    <xf numFmtId="8" fontId="0" fillId="0" borderId="0" xfId="0" applyNumberFormat="1"/>
    <xf numFmtId="0" fontId="32" fillId="0" borderId="0" xfId="0" applyFont="1"/>
    <xf numFmtId="3" fontId="18" fillId="0" borderId="15" xfId="0" applyNumberFormat="1" applyFont="1" applyBorder="1" applyAlignment="1">
      <alignment horizontal="center"/>
    </xf>
    <xf numFmtId="49" fontId="33" fillId="0" borderId="20" xfId="0" applyNumberFormat="1" applyFont="1" applyBorder="1" applyAlignment="1">
      <alignment horizontal="left" wrapText="1" indent="1"/>
    </xf>
    <xf numFmtId="3" fontId="34" fillId="0" borderId="0" xfId="0" applyNumberFormat="1" applyFont="1" applyAlignment="1">
      <alignment horizontal="center" wrapText="1"/>
    </xf>
    <xf numFmtId="3" fontId="21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3" fontId="23" fillId="0" borderId="15" xfId="0" applyNumberFormat="1" applyFont="1" applyBorder="1" applyAlignment="1">
      <alignment horizontal="center"/>
    </xf>
    <xf numFmtId="0" fontId="14" fillId="0" borderId="11" xfId="0" applyFont="1" applyBorder="1" applyAlignment="1">
      <alignment horizontal="right" vertical="center" wrapText="1"/>
    </xf>
    <xf numFmtId="4" fontId="35" fillId="0" borderId="0" xfId="0" applyNumberFormat="1" applyFont="1"/>
    <xf numFmtId="0" fontId="7" fillId="0" borderId="11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6"/>
  <sheetViews>
    <sheetView tabSelected="1" topLeftCell="A22" workbookViewId="0">
      <selection activeCell="I28" sqref="I28"/>
    </sheetView>
  </sheetViews>
  <sheetFormatPr defaultColWidth="11.25" defaultRowHeight="15.75" x14ac:dyDescent="0.25"/>
  <cols>
    <col min="1" max="1" width="5.25" customWidth="1"/>
    <col min="2" max="2" width="25.25" customWidth="1"/>
    <col min="3" max="3" width="11.75" customWidth="1"/>
    <col min="4" max="4" width="40.5" customWidth="1"/>
    <col min="5" max="5" width="11.75" style="11" customWidth="1"/>
    <col min="6" max="6" width="12.75" style="11" customWidth="1"/>
    <col min="7" max="7" width="19.25" style="11" customWidth="1"/>
    <col min="8" max="8" width="14.625" style="11" customWidth="1"/>
    <col min="9" max="9" width="32.375" customWidth="1"/>
    <col min="10" max="10" width="29.25" customWidth="1"/>
  </cols>
  <sheetData>
    <row r="1" spans="1:10" x14ac:dyDescent="0.25">
      <c r="A1" s="1"/>
      <c r="B1" s="66" t="s">
        <v>41</v>
      </c>
      <c r="C1" s="67"/>
      <c r="D1" s="68"/>
      <c r="E1" s="69"/>
      <c r="F1" s="67"/>
      <c r="G1" s="67"/>
      <c r="H1" s="70"/>
      <c r="I1" s="71"/>
      <c r="J1" s="13"/>
    </row>
    <row r="2" spans="1:10" ht="78.75" x14ac:dyDescent="0.25">
      <c r="A2" s="1"/>
      <c r="B2" s="72" t="s">
        <v>0</v>
      </c>
      <c r="C2" s="73" t="s">
        <v>1</v>
      </c>
      <c r="D2" s="74" t="s">
        <v>10</v>
      </c>
      <c r="E2" s="75" t="s">
        <v>79</v>
      </c>
      <c r="F2" s="75" t="s">
        <v>20</v>
      </c>
      <c r="G2" s="75" t="s">
        <v>28</v>
      </c>
      <c r="H2" s="75" t="s">
        <v>80</v>
      </c>
      <c r="I2" s="43" t="s">
        <v>10</v>
      </c>
      <c r="J2" s="14"/>
    </row>
    <row r="3" spans="1:10" x14ac:dyDescent="0.25">
      <c r="A3" s="1"/>
      <c r="B3" s="23"/>
      <c r="C3" s="24"/>
      <c r="D3" s="25"/>
      <c r="E3" s="26"/>
      <c r="F3" s="26"/>
      <c r="G3" s="27" t="s">
        <v>29</v>
      </c>
      <c r="H3" s="28"/>
      <c r="I3" s="47"/>
      <c r="J3" s="14"/>
    </row>
    <row r="4" spans="1:10" x14ac:dyDescent="0.25">
      <c r="A4" s="1"/>
      <c r="B4" s="23"/>
      <c r="C4" s="24"/>
      <c r="D4" s="25"/>
      <c r="E4" s="26"/>
      <c r="F4" s="26"/>
      <c r="G4" s="29" t="s">
        <v>16</v>
      </c>
      <c r="H4" s="28"/>
      <c r="I4" s="47"/>
      <c r="J4" s="14"/>
    </row>
    <row r="5" spans="1:10" x14ac:dyDescent="0.25">
      <c r="B5" s="23"/>
      <c r="C5" s="24"/>
      <c r="D5" s="25"/>
      <c r="E5" s="26"/>
      <c r="F5" s="26"/>
      <c r="G5" s="30" t="s">
        <v>25</v>
      </c>
      <c r="H5" s="28"/>
      <c r="I5" s="47"/>
    </row>
    <row r="6" spans="1:10" x14ac:dyDescent="0.25">
      <c r="B6" s="31" t="s">
        <v>2</v>
      </c>
      <c r="C6" s="32"/>
      <c r="D6" s="33"/>
      <c r="E6" s="34"/>
      <c r="F6" s="34"/>
      <c r="G6" s="34"/>
      <c r="H6" s="35"/>
      <c r="I6" s="48"/>
    </row>
    <row r="7" spans="1:10" ht="138" customHeight="1" x14ac:dyDescent="0.25">
      <c r="B7" s="36" t="s">
        <v>3</v>
      </c>
      <c r="C7" s="37">
        <v>310</v>
      </c>
      <c r="D7" s="76"/>
      <c r="E7" s="77">
        <v>101000</v>
      </c>
      <c r="F7" s="78">
        <v>147657</v>
      </c>
      <c r="G7" s="78">
        <v>0</v>
      </c>
      <c r="H7" s="78">
        <f>F7-G45</f>
        <v>138786.6</v>
      </c>
      <c r="I7" s="79" t="s">
        <v>58</v>
      </c>
    </row>
    <row r="8" spans="1:10" ht="39" x14ac:dyDescent="0.25">
      <c r="B8" s="36" t="s">
        <v>53</v>
      </c>
      <c r="C8" s="37">
        <v>311</v>
      </c>
      <c r="D8" s="118" t="s">
        <v>88</v>
      </c>
      <c r="E8" s="86">
        <v>50000</v>
      </c>
      <c r="F8" s="39">
        <v>50000</v>
      </c>
      <c r="G8" s="117">
        <v>10000</v>
      </c>
      <c r="H8" s="89">
        <f>F8+G8</f>
        <v>60000</v>
      </c>
      <c r="I8" s="44"/>
    </row>
    <row r="9" spans="1:10" x14ac:dyDescent="0.25">
      <c r="B9" s="31" t="s">
        <v>4</v>
      </c>
      <c r="C9" s="34"/>
      <c r="D9" s="40"/>
      <c r="E9" s="34"/>
      <c r="F9" s="34"/>
      <c r="G9" s="35"/>
      <c r="H9" s="35"/>
      <c r="I9" s="46"/>
    </row>
    <row r="10" spans="1:10" ht="30" x14ac:dyDescent="0.25">
      <c r="B10" s="80" t="s">
        <v>9</v>
      </c>
      <c r="C10" s="84" t="s">
        <v>54</v>
      </c>
      <c r="D10" s="85"/>
      <c r="E10" s="86">
        <v>10398</v>
      </c>
      <c r="F10" s="39">
        <v>0</v>
      </c>
      <c r="G10" s="122">
        <v>0</v>
      </c>
      <c r="H10" s="39">
        <v>0</v>
      </c>
      <c r="I10" s="45"/>
    </row>
    <row r="11" spans="1:10" ht="30" x14ac:dyDescent="0.25">
      <c r="B11" s="83"/>
      <c r="C11" s="84" t="s">
        <v>81</v>
      </c>
      <c r="D11" s="85"/>
      <c r="E11" s="39">
        <v>0</v>
      </c>
      <c r="F11" s="39">
        <v>8113</v>
      </c>
      <c r="G11" s="122">
        <v>0</v>
      </c>
      <c r="H11" s="89">
        <f>F11+G11</f>
        <v>8113</v>
      </c>
      <c r="I11" s="45"/>
    </row>
    <row r="12" spans="1:10" x14ac:dyDescent="0.25">
      <c r="B12" s="31" t="s">
        <v>5</v>
      </c>
      <c r="C12" s="32"/>
      <c r="D12" s="33"/>
      <c r="E12" s="34"/>
      <c r="F12" s="34"/>
      <c r="G12" s="35"/>
      <c r="H12" s="35"/>
      <c r="I12" s="48"/>
    </row>
    <row r="13" spans="1:10" x14ac:dyDescent="0.25">
      <c r="B13" s="36"/>
      <c r="C13" s="37"/>
      <c r="D13" s="87"/>
      <c r="E13" s="77"/>
      <c r="F13" s="78"/>
      <c r="G13" s="78"/>
      <c r="H13" s="78"/>
      <c r="I13" s="44"/>
    </row>
    <row r="14" spans="1:10" ht="95.45" customHeight="1" x14ac:dyDescent="0.25">
      <c r="B14" s="80" t="s">
        <v>6</v>
      </c>
      <c r="C14" s="81">
        <v>320</v>
      </c>
      <c r="D14" s="38" t="s">
        <v>87</v>
      </c>
      <c r="E14" s="88">
        <v>100776</v>
      </c>
      <c r="F14" s="89">
        <v>53141</v>
      </c>
      <c r="G14" s="92">
        <v>2640.4</v>
      </c>
      <c r="H14" s="89">
        <f>F14+G14</f>
        <v>55781.4</v>
      </c>
      <c r="I14" s="44" t="s">
        <v>90</v>
      </c>
    </row>
    <row r="15" spans="1:10" x14ac:dyDescent="0.25">
      <c r="B15" s="80"/>
      <c r="C15" s="81"/>
      <c r="D15" s="38"/>
      <c r="E15" s="88"/>
      <c r="F15" s="89"/>
      <c r="G15" s="91"/>
      <c r="H15" s="89"/>
      <c r="I15" s="44"/>
    </row>
    <row r="16" spans="1:10" ht="96" customHeight="1" x14ac:dyDescent="0.25">
      <c r="B16" s="80" t="s">
        <v>7</v>
      </c>
      <c r="C16" s="81">
        <v>326</v>
      </c>
      <c r="D16" s="38" t="s">
        <v>82</v>
      </c>
      <c r="E16" s="88">
        <v>50000</v>
      </c>
      <c r="F16" s="89">
        <v>50000</v>
      </c>
      <c r="G16" s="120">
        <v>0</v>
      </c>
      <c r="H16" s="89">
        <f>F16+G16</f>
        <v>50000</v>
      </c>
      <c r="I16" s="44"/>
    </row>
    <row r="17" spans="2:9" x14ac:dyDescent="0.25">
      <c r="B17" s="93"/>
      <c r="C17" s="84"/>
      <c r="D17" s="85"/>
      <c r="E17" s="94"/>
      <c r="F17" s="95"/>
      <c r="G17" s="95"/>
      <c r="H17" s="95"/>
      <c r="I17" s="45"/>
    </row>
    <row r="18" spans="2:9" x14ac:dyDescent="0.25">
      <c r="B18" s="31" t="s">
        <v>11</v>
      </c>
      <c r="C18" s="41"/>
      <c r="D18" s="40"/>
      <c r="E18" s="41"/>
      <c r="F18" s="41"/>
      <c r="G18" s="42"/>
      <c r="H18" s="42"/>
      <c r="I18" s="46"/>
    </row>
    <row r="19" spans="2:9" x14ac:dyDescent="0.25">
      <c r="B19" s="36"/>
      <c r="C19" s="37"/>
      <c r="D19" s="38"/>
      <c r="E19" s="96"/>
      <c r="F19" s="24"/>
      <c r="G19" s="78"/>
      <c r="H19" s="78"/>
      <c r="I19" s="44"/>
    </row>
    <row r="20" spans="2:9" ht="30" x14ac:dyDescent="0.25">
      <c r="B20" s="80" t="s">
        <v>50</v>
      </c>
      <c r="C20" s="81">
        <v>323</v>
      </c>
      <c r="D20" s="38" t="s">
        <v>83</v>
      </c>
      <c r="E20" s="88">
        <v>321801</v>
      </c>
      <c r="F20" s="89">
        <v>231346</v>
      </c>
      <c r="G20" s="120">
        <v>0</v>
      </c>
      <c r="H20" s="89">
        <f>F20+G20</f>
        <v>231346</v>
      </c>
      <c r="I20" s="44"/>
    </row>
    <row r="21" spans="2:9" x14ac:dyDescent="0.25">
      <c r="B21" s="80"/>
      <c r="C21" s="81"/>
      <c r="D21" s="97"/>
      <c r="E21" s="98"/>
      <c r="F21" s="81"/>
      <c r="G21" s="89"/>
      <c r="H21" s="89"/>
      <c r="I21" s="44"/>
    </row>
    <row r="22" spans="2:9" ht="45" x14ac:dyDescent="0.25">
      <c r="B22" s="80" t="s">
        <v>39</v>
      </c>
      <c r="C22" s="81">
        <v>329</v>
      </c>
      <c r="D22" s="99" t="s">
        <v>55</v>
      </c>
      <c r="E22" s="98">
        <v>7727</v>
      </c>
      <c r="F22" s="81">
        <v>7727</v>
      </c>
      <c r="G22" s="89">
        <v>0</v>
      </c>
      <c r="H22" s="89">
        <f>F22+G22</f>
        <v>7727</v>
      </c>
      <c r="I22" s="44"/>
    </row>
    <row r="23" spans="2:9" x14ac:dyDescent="0.25">
      <c r="B23" s="80"/>
      <c r="C23" s="81"/>
      <c r="D23" s="100"/>
      <c r="E23" s="98"/>
      <c r="F23" s="81"/>
      <c r="G23" s="90"/>
      <c r="H23" s="89"/>
      <c r="I23" s="44"/>
    </row>
    <row r="24" spans="2:9" x14ac:dyDescent="0.25">
      <c r="B24" s="80" t="s">
        <v>12</v>
      </c>
      <c r="C24" s="81">
        <v>353</v>
      </c>
      <c r="D24" s="100"/>
      <c r="E24" s="98">
        <v>5000</v>
      </c>
      <c r="F24" s="81">
        <v>5000</v>
      </c>
      <c r="G24" s="120">
        <v>0</v>
      </c>
      <c r="H24" s="89">
        <f t="shared" ref="H24:H33" si="0">F24+G24</f>
        <v>5000</v>
      </c>
      <c r="I24" s="101"/>
    </row>
    <row r="25" spans="2:9" x14ac:dyDescent="0.25">
      <c r="B25" s="80"/>
      <c r="C25" s="81"/>
      <c r="D25" s="100"/>
      <c r="E25" s="98"/>
      <c r="F25" s="81"/>
      <c r="G25" s="90"/>
      <c r="H25" s="89"/>
      <c r="I25" s="101"/>
    </row>
    <row r="26" spans="2:9" ht="60" x14ac:dyDescent="0.25">
      <c r="B26" s="36" t="s">
        <v>26</v>
      </c>
      <c r="C26" s="81">
        <v>354</v>
      </c>
      <c r="D26" s="100" t="s">
        <v>89</v>
      </c>
      <c r="E26" s="98">
        <v>24925</v>
      </c>
      <c r="F26" s="81">
        <v>14827</v>
      </c>
      <c r="G26" s="121">
        <v>-7000</v>
      </c>
      <c r="H26" s="89">
        <f t="shared" si="0"/>
        <v>7827</v>
      </c>
      <c r="I26" s="82" t="s">
        <v>97</v>
      </c>
    </row>
    <row r="27" spans="2:9" x14ac:dyDescent="0.25">
      <c r="B27" s="80"/>
      <c r="C27" s="81"/>
      <c r="D27" s="100"/>
      <c r="E27" s="98"/>
      <c r="F27" s="81"/>
      <c r="G27" s="92"/>
      <c r="H27" s="89"/>
      <c r="I27" s="44"/>
    </row>
    <row r="28" spans="2:9" ht="30" x14ac:dyDescent="0.25">
      <c r="B28" s="80" t="s">
        <v>22</v>
      </c>
      <c r="C28" s="81">
        <v>351</v>
      </c>
      <c r="D28" s="100" t="s">
        <v>38</v>
      </c>
      <c r="E28" s="98">
        <v>1000</v>
      </c>
      <c r="F28" s="81">
        <v>1000</v>
      </c>
      <c r="G28" s="92">
        <v>1755</v>
      </c>
      <c r="H28" s="89">
        <f t="shared" si="0"/>
        <v>2755</v>
      </c>
      <c r="I28" s="100" t="s">
        <v>98</v>
      </c>
    </row>
    <row r="29" spans="2:9" x14ac:dyDescent="0.25">
      <c r="B29" s="80"/>
      <c r="C29" s="81"/>
      <c r="D29" s="100"/>
      <c r="E29" s="98"/>
      <c r="F29" s="81"/>
      <c r="G29" s="90"/>
      <c r="H29" s="89"/>
      <c r="I29" s="44"/>
    </row>
    <row r="30" spans="2:9" ht="30" x14ac:dyDescent="0.25">
      <c r="B30" s="80" t="s">
        <v>57</v>
      </c>
      <c r="C30" s="81">
        <v>360</v>
      </c>
      <c r="D30" s="100"/>
      <c r="E30" s="98">
        <v>5684</v>
      </c>
      <c r="F30" s="81">
        <v>0</v>
      </c>
      <c r="G30" s="90">
        <v>0</v>
      </c>
      <c r="H30" s="89">
        <v>5684</v>
      </c>
      <c r="I30" s="44"/>
    </row>
    <row r="31" spans="2:9" ht="45" x14ac:dyDescent="0.25">
      <c r="B31" s="80" t="s">
        <v>56</v>
      </c>
      <c r="C31" s="81">
        <v>356</v>
      </c>
      <c r="D31" s="100" t="s">
        <v>27</v>
      </c>
      <c r="E31" s="98">
        <v>8341</v>
      </c>
      <c r="F31" s="81">
        <v>8341</v>
      </c>
      <c r="G31" s="119">
        <v>-8341</v>
      </c>
      <c r="H31" s="89">
        <f t="shared" si="0"/>
        <v>0</v>
      </c>
      <c r="I31" s="44" t="s">
        <v>91</v>
      </c>
    </row>
    <row r="32" spans="2:9" x14ac:dyDescent="0.25">
      <c r="B32" s="80"/>
      <c r="C32" s="81"/>
      <c r="D32" s="100"/>
      <c r="E32" s="98"/>
      <c r="F32" s="81"/>
      <c r="G32" s="92"/>
      <c r="H32" s="89"/>
      <c r="I32" s="44"/>
    </row>
    <row r="33" spans="2:9" ht="45" x14ac:dyDescent="0.25">
      <c r="B33" s="80" t="s">
        <v>52</v>
      </c>
      <c r="C33" s="81">
        <v>357</v>
      </c>
      <c r="D33" s="100" t="s">
        <v>84</v>
      </c>
      <c r="E33" s="98">
        <v>10000</v>
      </c>
      <c r="F33" s="81">
        <v>184</v>
      </c>
      <c r="G33" s="92">
        <v>9816</v>
      </c>
      <c r="H33" s="89">
        <f t="shared" si="0"/>
        <v>10000</v>
      </c>
      <c r="I33" s="44" t="s">
        <v>92</v>
      </c>
    </row>
    <row r="34" spans="2:9" x14ac:dyDescent="0.25">
      <c r="B34" s="80"/>
      <c r="C34" s="81"/>
      <c r="D34" s="100"/>
      <c r="E34" s="98"/>
      <c r="F34" s="81"/>
      <c r="G34" s="92"/>
      <c r="H34" s="89"/>
      <c r="I34" s="44"/>
    </row>
    <row r="35" spans="2:9" ht="30" x14ac:dyDescent="0.25">
      <c r="B35" s="80" t="s">
        <v>63</v>
      </c>
      <c r="C35" s="81">
        <v>361</v>
      </c>
      <c r="D35" s="100"/>
      <c r="E35" s="98">
        <v>1065</v>
      </c>
      <c r="F35" s="81">
        <v>0</v>
      </c>
      <c r="G35" s="90">
        <v>0</v>
      </c>
      <c r="H35" s="89">
        <v>1065</v>
      </c>
      <c r="I35" s="44"/>
    </row>
    <row r="36" spans="2:9" x14ac:dyDescent="0.25">
      <c r="B36" s="80"/>
      <c r="C36" s="81"/>
      <c r="D36" s="100"/>
      <c r="E36" s="98"/>
      <c r="F36" s="81"/>
      <c r="G36" s="90"/>
      <c r="H36" s="89"/>
      <c r="I36" s="44"/>
    </row>
    <row r="37" spans="2:9" ht="30" x14ac:dyDescent="0.25">
      <c r="B37" s="80" t="s">
        <v>59</v>
      </c>
      <c r="C37" s="81">
        <v>362</v>
      </c>
      <c r="D37" s="100"/>
      <c r="E37" s="98">
        <v>4534</v>
      </c>
      <c r="F37" s="81">
        <v>0</v>
      </c>
      <c r="G37" s="90">
        <v>0</v>
      </c>
      <c r="H37" s="89">
        <v>4534</v>
      </c>
      <c r="I37" s="44"/>
    </row>
    <row r="38" spans="2:9" ht="30" x14ac:dyDescent="0.25">
      <c r="B38" s="80" t="s">
        <v>51</v>
      </c>
      <c r="C38" s="81">
        <v>329</v>
      </c>
      <c r="D38" s="99" t="s">
        <v>85</v>
      </c>
      <c r="E38" s="98">
        <v>5000</v>
      </c>
      <c r="F38" s="81">
        <v>5000</v>
      </c>
      <c r="G38" s="90">
        <v>0</v>
      </c>
      <c r="H38" s="89">
        <f>F38+G38</f>
        <v>5000</v>
      </c>
      <c r="I38" s="44"/>
    </row>
    <row r="39" spans="2:9" x14ac:dyDescent="0.25">
      <c r="B39" s="80"/>
      <c r="C39" s="81"/>
      <c r="D39" s="100"/>
      <c r="E39" s="98"/>
      <c r="F39" s="81"/>
      <c r="G39" s="92"/>
      <c r="H39" s="89"/>
      <c r="I39" s="44"/>
    </row>
    <row r="40" spans="2:9" x14ac:dyDescent="0.25">
      <c r="B40" s="80"/>
      <c r="C40" s="81"/>
      <c r="D40" s="100"/>
      <c r="E40" s="81"/>
      <c r="F40" s="81"/>
      <c r="G40" s="92"/>
      <c r="H40" s="89"/>
      <c r="I40" s="44"/>
    </row>
    <row r="41" spans="2:9" x14ac:dyDescent="0.25">
      <c r="B41" s="80"/>
      <c r="C41" s="81"/>
      <c r="D41" s="100"/>
      <c r="E41" s="81"/>
      <c r="F41" s="81"/>
      <c r="G41" s="92"/>
      <c r="H41" s="89"/>
      <c r="I41" s="44"/>
    </row>
    <row r="42" spans="2:9" x14ac:dyDescent="0.25">
      <c r="B42" s="80" t="s">
        <v>86</v>
      </c>
      <c r="C42" s="81">
        <v>363</v>
      </c>
      <c r="D42" s="100"/>
      <c r="E42" s="81">
        <v>0</v>
      </c>
      <c r="F42" s="81">
        <v>3210</v>
      </c>
      <c r="G42" s="90">
        <v>0</v>
      </c>
      <c r="H42" s="89">
        <f>F42+G42</f>
        <v>3210</v>
      </c>
      <c r="I42" s="44"/>
    </row>
    <row r="43" spans="2:9" x14ac:dyDescent="0.25">
      <c r="B43" s="80"/>
      <c r="C43" s="81"/>
      <c r="D43" s="100"/>
      <c r="E43" s="81"/>
      <c r="F43" s="81"/>
      <c r="G43" s="92"/>
      <c r="H43" s="89"/>
      <c r="I43" s="44"/>
    </row>
    <row r="44" spans="2:9" x14ac:dyDescent="0.25">
      <c r="B44" s="80"/>
      <c r="C44" s="81"/>
      <c r="D44" s="100"/>
      <c r="E44" s="81"/>
      <c r="F44" s="81"/>
      <c r="G44" s="92"/>
      <c r="H44" s="89"/>
      <c r="I44" s="44"/>
    </row>
    <row r="45" spans="2:9" x14ac:dyDescent="0.25">
      <c r="B45" s="31" t="s">
        <v>8</v>
      </c>
      <c r="C45" s="32"/>
      <c r="D45" s="33"/>
      <c r="E45" s="35">
        <f>SUM(E7:E42)</f>
        <v>707251</v>
      </c>
      <c r="F45" s="35">
        <f>SUM(F7:F44)</f>
        <v>585546</v>
      </c>
      <c r="G45" s="35">
        <f>SUM(G7:G44)</f>
        <v>8870.4</v>
      </c>
      <c r="H45" s="35">
        <f>SUM(H7:H44)</f>
        <v>596829</v>
      </c>
      <c r="I45" s="48"/>
    </row>
    <row r="46" spans="2:9" x14ac:dyDescent="0.25">
      <c r="E46"/>
      <c r="F46"/>
      <c r="G46"/>
      <c r="H46"/>
    </row>
    <row r="47" spans="2:9" x14ac:dyDescent="0.25">
      <c r="E47"/>
      <c r="F47"/>
      <c r="G47"/>
      <c r="H47"/>
    </row>
    <row r="48" spans="2:9" x14ac:dyDescent="0.25">
      <c r="E48"/>
      <c r="F48"/>
      <c r="G48"/>
      <c r="H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spans="5:8" x14ac:dyDescent="0.25">
      <c r="E705"/>
      <c r="F705"/>
      <c r="G705"/>
      <c r="H705"/>
    </row>
    <row r="706" spans="5:8" x14ac:dyDescent="0.25">
      <c r="E706"/>
      <c r="F706"/>
      <c r="G706"/>
      <c r="H706"/>
    </row>
    <row r="707" spans="5:8" x14ac:dyDescent="0.25">
      <c r="E707"/>
      <c r="F707"/>
      <c r="G707"/>
      <c r="H707"/>
    </row>
    <row r="708" spans="5:8" x14ac:dyDescent="0.25">
      <c r="E708"/>
      <c r="F708"/>
      <c r="G708"/>
      <c r="H708"/>
    </row>
    <row r="709" spans="5:8" x14ac:dyDescent="0.25">
      <c r="E709"/>
      <c r="F709"/>
      <c r="G709"/>
      <c r="H709"/>
    </row>
    <row r="710" spans="5:8" x14ac:dyDescent="0.25">
      <c r="E710"/>
      <c r="F710"/>
      <c r="G710"/>
      <c r="H710"/>
    </row>
    <row r="711" spans="5:8" x14ac:dyDescent="0.25">
      <c r="E711"/>
      <c r="F711"/>
      <c r="G711"/>
      <c r="H711"/>
    </row>
    <row r="712" spans="5:8" x14ac:dyDescent="0.25">
      <c r="E712"/>
      <c r="F712"/>
      <c r="G712"/>
      <c r="H712"/>
    </row>
    <row r="713" spans="5:8" x14ac:dyDescent="0.25">
      <c r="E713"/>
      <c r="F713"/>
      <c r="G713"/>
      <c r="H713"/>
    </row>
    <row r="714" spans="5:8" x14ac:dyDescent="0.25">
      <c r="E714"/>
      <c r="F714"/>
      <c r="G714"/>
      <c r="H714"/>
    </row>
    <row r="715" spans="5:8" x14ac:dyDescent="0.25">
      <c r="E715"/>
      <c r="F715" s="12"/>
      <c r="G715" s="12"/>
      <c r="H715" s="12"/>
    </row>
    <row r="716" spans="5:8" x14ac:dyDescent="0.25">
      <c r="E716" s="12"/>
    </row>
  </sheetData>
  <phoneticPr fontId="3" type="noConversion"/>
  <pageMargins left="0.55314960629921262" right="0.55314960629921262" top="0.80314960629921262" bottom="0.80314960629921262" header="0.5" footer="0.30314960629921262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95AC-AE2A-4DAC-9121-2C100CACB6AE}">
  <dimension ref="A2:AE51"/>
  <sheetViews>
    <sheetView topLeftCell="A30" zoomScale="106" zoomScaleNormal="106" workbookViewId="0">
      <selection activeCell="D49" sqref="D49"/>
    </sheetView>
  </sheetViews>
  <sheetFormatPr defaultRowHeight="15.75" x14ac:dyDescent="0.25"/>
  <cols>
    <col min="2" max="2" width="9.75" customWidth="1"/>
    <col min="3" max="3" width="45.625" customWidth="1"/>
    <col min="4" max="4" width="10.5" bestFit="1" customWidth="1"/>
    <col min="5" max="5" width="10.25" bestFit="1" customWidth="1"/>
    <col min="12" max="12" width="10.375" customWidth="1"/>
    <col min="17" max="17" width="11.375" customWidth="1"/>
    <col min="23" max="23" width="30.875" customWidth="1"/>
    <col min="29" max="29" width="30.875" customWidth="1"/>
  </cols>
  <sheetData>
    <row r="2" spans="2:7" ht="32.450000000000003" customHeight="1" x14ac:dyDescent="0.25">
      <c r="B2" s="131" t="s">
        <v>75</v>
      </c>
      <c r="C2" s="125"/>
      <c r="D2" s="125"/>
      <c r="E2" s="125"/>
      <c r="F2" s="126" t="s">
        <v>42</v>
      </c>
      <c r="G2" s="127"/>
    </row>
    <row r="3" spans="2:7" ht="63" x14ac:dyDescent="0.25">
      <c r="B3" s="6" t="s">
        <v>13</v>
      </c>
      <c r="C3" s="6" t="s">
        <v>14</v>
      </c>
      <c r="D3" s="5"/>
      <c r="E3" s="7" t="s">
        <v>17</v>
      </c>
      <c r="F3" s="16" t="s">
        <v>43</v>
      </c>
      <c r="G3" s="15" t="s">
        <v>44</v>
      </c>
    </row>
    <row r="4" spans="2:7" x14ac:dyDescent="0.25">
      <c r="B4" s="17"/>
      <c r="C4" s="17"/>
      <c r="D4" s="5"/>
      <c r="E4" s="17"/>
      <c r="F4" s="19"/>
      <c r="G4" s="18"/>
    </row>
    <row r="5" spans="2:7" x14ac:dyDescent="0.25">
      <c r="B5" s="5"/>
      <c r="C5" s="5"/>
      <c r="D5" s="5"/>
      <c r="E5" s="111"/>
      <c r="F5" s="8"/>
      <c r="G5" s="5"/>
    </row>
    <row r="6" spans="2:7" x14ac:dyDescent="0.25">
      <c r="B6" s="6" t="s">
        <v>19</v>
      </c>
      <c r="C6" s="5"/>
      <c r="D6" s="5"/>
      <c r="E6" s="9"/>
      <c r="F6" s="5"/>
      <c r="G6" s="6"/>
    </row>
    <row r="7" spans="2:7" x14ac:dyDescent="0.25">
      <c r="B7" s="21"/>
      <c r="C7" s="20"/>
      <c r="D7" s="20"/>
      <c r="E7" s="60"/>
      <c r="F7" s="20"/>
      <c r="G7" s="21"/>
    </row>
    <row r="8" spans="2:7" x14ac:dyDescent="0.25">
      <c r="B8" s="61"/>
      <c r="C8" s="12"/>
      <c r="D8" s="12"/>
      <c r="E8" s="62"/>
      <c r="F8" s="12"/>
      <c r="G8" s="61"/>
    </row>
    <row r="9" spans="2:7" ht="31.15" customHeight="1" x14ac:dyDescent="0.25">
      <c r="B9" s="131" t="s">
        <v>69</v>
      </c>
      <c r="C9" s="125"/>
      <c r="D9" s="125"/>
      <c r="E9" s="125"/>
      <c r="F9" s="126" t="s">
        <v>42</v>
      </c>
      <c r="G9" s="127"/>
    </row>
    <row r="10" spans="2:7" ht="63" x14ac:dyDescent="0.25">
      <c r="B10" s="6" t="s">
        <v>13</v>
      </c>
      <c r="C10" s="6" t="s">
        <v>14</v>
      </c>
      <c r="D10" s="5"/>
      <c r="E10" s="7" t="s">
        <v>17</v>
      </c>
      <c r="F10" s="16" t="s">
        <v>49</v>
      </c>
      <c r="G10" s="15" t="s">
        <v>44</v>
      </c>
    </row>
    <row r="11" spans="2:7" x14ac:dyDescent="0.25">
      <c r="B11" s="17">
        <v>1202</v>
      </c>
      <c r="C11" s="17" t="s">
        <v>96</v>
      </c>
      <c r="D11" s="5"/>
      <c r="E11" s="17">
        <v>267</v>
      </c>
      <c r="F11" s="135">
        <v>100</v>
      </c>
      <c r="G11" s="63"/>
    </row>
    <row r="12" spans="2:7" x14ac:dyDescent="0.25">
      <c r="B12" s="17"/>
      <c r="C12" s="17"/>
      <c r="D12" s="5"/>
      <c r="E12" s="17"/>
      <c r="F12" s="136"/>
      <c r="G12" s="63"/>
    </row>
    <row r="13" spans="2:7" x14ac:dyDescent="0.25">
      <c r="B13" s="17"/>
      <c r="C13" s="17"/>
      <c r="D13" s="5"/>
      <c r="E13" s="17"/>
      <c r="F13" s="19"/>
      <c r="G13" s="64"/>
    </row>
    <row r="14" spans="2:7" x14ac:dyDescent="0.25">
      <c r="B14" s="6" t="s">
        <v>19</v>
      </c>
      <c r="C14" s="5"/>
      <c r="D14" s="5"/>
      <c r="E14" s="9">
        <f>SUM(E11:E13)</f>
        <v>267</v>
      </c>
      <c r="F14" s="5"/>
      <c r="G14" s="6"/>
    </row>
    <row r="17" spans="2:31" ht="33" customHeight="1" x14ac:dyDescent="0.25">
      <c r="B17" s="128" t="s">
        <v>70</v>
      </c>
      <c r="C17" s="129"/>
      <c r="D17" s="129"/>
      <c r="E17" s="130"/>
      <c r="F17" s="126" t="s">
        <v>24</v>
      </c>
      <c r="G17" s="127"/>
      <c r="J17" s="3"/>
      <c r="L17" s="3"/>
      <c r="M17" s="3"/>
      <c r="N17" s="3"/>
      <c r="O17" s="3"/>
      <c r="P17" s="3"/>
      <c r="Q17" s="3"/>
      <c r="R17" s="3"/>
      <c r="S17" s="3"/>
      <c r="T17" s="3"/>
      <c r="U17" s="2"/>
      <c r="V17" s="2"/>
      <c r="W17" s="2"/>
      <c r="X17" s="2"/>
      <c r="Y17" s="2"/>
      <c r="Z17" s="3"/>
      <c r="AB17" s="3"/>
      <c r="AC17" s="3"/>
      <c r="AD17" s="3"/>
      <c r="AE17" s="3"/>
    </row>
    <row r="18" spans="2:31" ht="47.25" x14ac:dyDescent="0.25">
      <c r="B18" s="6" t="s">
        <v>13</v>
      </c>
      <c r="C18" s="6" t="s">
        <v>14</v>
      </c>
      <c r="D18" s="7" t="s">
        <v>18</v>
      </c>
      <c r="E18" s="5"/>
      <c r="F18" s="16" t="s">
        <v>23</v>
      </c>
      <c r="G18" s="15" t="s">
        <v>21</v>
      </c>
      <c r="K18" s="2"/>
      <c r="L18" s="2"/>
      <c r="M18" s="4"/>
      <c r="N18" s="3"/>
      <c r="O18" s="3"/>
      <c r="P18" s="2"/>
      <c r="Q18" s="2"/>
      <c r="R18" s="4"/>
      <c r="T18" s="3"/>
    </row>
    <row r="19" spans="2:31" ht="31.5" x14ac:dyDescent="0.25">
      <c r="B19" s="6"/>
      <c r="C19" s="7" t="s">
        <v>45</v>
      </c>
      <c r="D19" s="7"/>
      <c r="E19" s="5"/>
      <c r="F19" s="16"/>
      <c r="G19" s="132" t="s">
        <v>48</v>
      </c>
      <c r="K19" s="2"/>
      <c r="L19" s="2"/>
      <c r="M19" s="4"/>
      <c r="N19" s="3"/>
      <c r="O19" s="3"/>
      <c r="P19" s="2"/>
      <c r="Q19" s="2"/>
      <c r="R19" s="4"/>
      <c r="T19" s="3"/>
    </row>
    <row r="20" spans="2:31" x14ac:dyDescent="0.25">
      <c r="B20" s="22">
        <v>4301</v>
      </c>
      <c r="C20" s="49" t="s">
        <v>74</v>
      </c>
      <c r="D20" s="22">
        <v>16.62</v>
      </c>
      <c r="E20" s="5"/>
      <c r="F20" s="50">
        <v>4301</v>
      </c>
      <c r="G20" s="132"/>
    </row>
    <row r="21" spans="2:31" x14ac:dyDescent="0.25">
      <c r="B21" s="22" t="s">
        <v>93</v>
      </c>
      <c r="C21" s="49" t="s">
        <v>94</v>
      </c>
      <c r="D21" s="124">
        <v>2185</v>
      </c>
      <c r="E21" s="5"/>
      <c r="F21" s="50" t="s">
        <v>93</v>
      </c>
      <c r="G21" s="132"/>
    </row>
    <row r="22" spans="2:31" x14ac:dyDescent="0.25">
      <c r="B22" s="22">
        <v>4301</v>
      </c>
      <c r="C22" s="49" t="s">
        <v>95</v>
      </c>
      <c r="D22" s="124">
        <v>97.59</v>
      </c>
      <c r="E22" s="5"/>
      <c r="F22" s="50"/>
      <c r="G22" s="132"/>
    </row>
    <row r="23" spans="2:31" x14ac:dyDescent="0.25">
      <c r="B23" s="51" t="s">
        <v>31</v>
      </c>
      <c r="C23" s="49"/>
      <c r="D23" s="10">
        <f>SUM(D4:D22)</f>
        <v>2299.21</v>
      </c>
      <c r="E23" s="5"/>
      <c r="F23" s="8"/>
      <c r="G23" s="133"/>
    </row>
    <row r="24" spans="2:31" ht="47.25" x14ac:dyDescent="0.25">
      <c r="B24" s="22"/>
      <c r="C24" s="52" t="s">
        <v>30</v>
      </c>
      <c r="D24" s="22"/>
      <c r="E24" s="5"/>
      <c r="F24" s="8"/>
      <c r="G24" s="134" t="s">
        <v>32</v>
      </c>
    </row>
    <row r="25" spans="2:31" x14ac:dyDescent="0.25">
      <c r="B25" s="54">
        <v>4300</v>
      </c>
      <c r="C25" s="55" t="s">
        <v>36</v>
      </c>
      <c r="D25" s="55">
        <v>339.33</v>
      </c>
      <c r="E25" s="5"/>
      <c r="F25" s="50">
        <f t="shared" ref="F25" si="0">B25</f>
        <v>4300</v>
      </c>
      <c r="G25" s="132"/>
      <c r="K25" s="2"/>
      <c r="L25" s="2"/>
      <c r="M25" s="4"/>
      <c r="N25" s="3"/>
      <c r="O25" s="3"/>
      <c r="P25" s="2"/>
      <c r="Q25" s="2"/>
      <c r="R25" s="4"/>
      <c r="T25" s="3"/>
    </row>
    <row r="26" spans="2:31" x14ac:dyDescent="0.25">
      <c r="B26" s="54">
        <v>4004</v>
      </c>
      <c r="C26" s="55" t="s">
        <v>37</v>
      </c>
      <c r="D26" s="54">
        <v>22</v>
      </c>
      <c r="E26" s="5"/>
      <c r="F26" s="50">
        <f t="shared" ref="F26" si="1">B26</f>
        <v>4004</v>
      </c>
      <c r="G26" s="132"/>
    </row>
    <row r="27" spans="2:31" x14ac:dyDescent="0.25">
      <c r="B27" s="6" t="s">
        <v>31</v>
      </c>
      <c r="C27" s="5"/>
      <c r="D27" s="10">
        <f>SUM(D25:D26)</f>
        <v>361.33</v>
      </c>
      <c r="E27" s="6"/>
      <c r="F27" s="8"/>
      <c r="G27" s="5"/>
    </row>
    <row r="28" spans="2:31" x14ac:dyDescent="0.25">
      <c r="B28" s="2"/>
      <c r="E28" s="2"/>
      <c r="F28" s="20"/>
      <c r="G28" s="21"/>
    </row>
    <row r="29" spans="2:31" x14ac:dyDescent="0.25">
      <c r="B29" s="56"/>
      <c r="C29" s="56"/>
      <c r="D29" s="56"/>
      <c r="E29" s="56"/>
      <c r="F29" s="56"/>
      <c r="G29" s="56"/>
      <c r="H29" s="56"/>
    </row>
    <row r="30" spans="2:31" ht="32.450000000000003" customHeight="1" x14ac:dyDescent="0.25">
      <c r="B30" s="128" t="s">
        <v>71</v>
      </c>
      <c r="C30" s="129"/>
      <c r="D30" s="129"/>
      <c r="E30" s="130"/>
      <c r="F30" s="126" t="s">
        <v>35</v>
      </c>
      <c r="G30" s="127"/>
    </row>
    <row r="31" spans="2:31" ht="47.25" x14ac:dyDescent="0.25">
      <c r="B31" s="6" t="s">
        <v>13</v>
      </c>
      <c r="C31" s="6" t="s">
        <v>15</v>
      </c>
      <c r="D31" s="7" t="s">
        <v>18</v>
      </c>
      <c r="E31" s="5"/>
      <c r="F31" s="16" t="s">
        <v>34</v>
      </c>
      <c r="G31" s="15" t="s">
        <v>33</v>
      </c>
    </row>
    <row r="32" spans="2:31" x14ac:dyDescent="0.25">
      <c r="B32" s="5"/>
      <c r="C32" s="5"/>
      <c r="D32" s="5"/>
      <c r="E32" s="5"/>
      <c r="F32" s="53"/>
      <c r="G32" s="123">
        <f>B32</f>
        <v>0</v>
      </c>
    </row>
    <row r="33" spans="1:7" x14ac:dyDescent="0.25">
      <c r="B33" s="5"/>
      <c r="C33" s="5"/>
      <c r="D33" s="5"/>
      <c r="E33" s="5"/>
      <c r="F33" s="53"/>
      <c r="G33" s="123">
        <f t="shared" ref="G33" si="2">B33</f>
        <v>0</v>
      </c>
    </row>
    <row r="34" spans="1:7" x14ac:dyDescent="0.25">
      <c r="B34" s="6" t="s">
        <v>19</v>
      </c>
      <c r="C34" s="5"/>
      <c r="D34" s="10">
        <f>SUM(D32:D33)</f>
        <v>0</v>
      </c>
      <c r="E34" s="6"/>
      <c r="F34" s="5"/>
      <c r="G34" s="6"/>
    </row>
    <row r="36" spans="1:7" ht="31.9" customHeight="1" x14ac:dyDescent="0.25">
      <c r="B36" s="125" t="s">
        <v>40</v>
      </c>
      <c r="C36" s="125"/>
      <c r="D36" s="125"/>
      <c r="E36" s="125"/>
      <c r="F36" s="126" t="s">
        <v>24</v>
      </c>
      <c r="G36" s="127"/>
    </row>
    <row r="37" spans="1:7" ht="47.25" x14ac:dyDescent="0.25">
      <c r="B37" s="6" t="s">
        <v>13</v>
      </c>
      <c r="C37" s="6" t="s">
        <v>14</v>
      </c>
      <c r="D37" s="7" t="s">
        <v>18</v>
      </c>
      <c r="E37" s="5"/>
      <c r="F37" s="16" t="s">
        <v>23</v>
      </c>
      <c r="G37" s="15" t="s">
        <v>21</v>
      </c>
    </row>
    <row r="38" spans="1:7" ht="31.5" x14ac:dyDescent="0.25">
      <c r="B38" s="22"/>
      <c r="C38" s="52" t="s">
        <v>72</v>
      </c>
      <c r="D38" s="22"/>
      <c r="E38" s="5"/>
      <c r="F38" s="8"/>
      <c r="G38" s="65" t="s">
        <v>32</v>
      </c>
    </row>
    <row r="39" spans="1:7" x14ac:dyDescent="0.25">
      <c r="B39" s="58">
        <v>4050</v>
      </c>
      <c r="C39" s="59" t="s">
        <v>46</v>
      </c>
      <c r="D39" s="58">
        <v>260</v>
      </c>
      <c r="E39" s="5"/>
      <c r="F39" s="50">
        <f t="shared" ref="F39:F40" si="3">B39</f>
        <v>4050</v>
      </c>
      <c r="G39" s="57"/>
    </row>
    <row r="40" spans="1:7" x14ac:dyDescent="0.25">
      <c r="B40" s="58">
        <v>4050</v>
      </c>
      <c r="C40" s="59" t="s">
        <v>47</v>
      </c>
      <c r="D40" s="58">
        <v>840</v>
      </c>
      <c r="E40" s="5"/>
      <c r="F40" s="50">
        <f t="shared" si="3"/>
        <v>4050</v>
      </c>
      <c r="G40" s="57"/>
    </row>
    <row r="41" spans="1:7" x14ac:dyDescent="0.25">
      <c r="B41" s="102" t="s">
        <v>31</v>
      </c>
      <c r="C41" s="103"/>
      <c r="D41" s="104">
        <f>SUM(D39:D40)</f>
        <v>1100</v>
      </c>
      <c r="E41" s="103"/>
      <c r="F41" s="105"/>
      <c r="G41" s="57"/>
    </row>
    <row r="42" spans="1:7" x14ac:dyDescent="0.25">
      <c r="B42" s="21"/>
      <c r="C42" s="20"/>
      <c r="D42" s="106"/>
      <c r="E42" s="20"/>
      <c r="F42" s="107"/>
      <c r="G42" s="108"/>
    </row>
    <row r="43" spans="1:7" ht="31.5" x14ac:dyDescent="0.25">
      <c r="A43" s="7" t="s">
        <v>64</v>
      </c>
      <c r="B43" s="6" t="s">
        <v>13</v>
      </c>
      <c r="C43" s="6" t="s">
        <v>68</v>
      </c>
      <c r="D43" s="10"/>
      <c r="E43" s="5"/>
      <c r="F43" s="50"/>
      <c r="G43" s="65"/>
    </row>
    <row r="44" spans="1:7" ht="31.5" x14ac:dyDescent="0.25">
      <c r="A44" s="5"/>
      <c r="B44" s="58"/>
      <c r="C44" s="7" t="s">
        <v>73</v>
      </c>
      <c r="D44" s="7" t="s">
        <v>18</v>
      </c>
      <c r="E44" s="5"/>
      <c r="F44" s="50" t="s">
        <v>65</v>
      </c>
      <c r="G44" s="57"/>
    </row>
    <row r="45" spans="1:7" x14ac:dyDescent="0.25">
      <c r="A45" s="5">
        <v>2429</v>
      </c>
      <c r="B45" s="5"/>
      <c r="C45" s="109"/>
      <c r="D45" s="5"/>
      <c r="E45" s="5"/>
      <c r="F45" s="50">
        <v>4303</v>
      </c>
      <c r="G45" s="57"/>
    </row>
    <row r="46" spans="1:7" x14ac:dyDescent="0.25">
      <c r="A46" s="5">
        <v>2427</v>
      </c>
      <c r="B46" s="110" t="s">
        <v>62</v>
      </c>
      <c r="C46" s="109" t="s">
        <v>76</v>
      </c>
      <c r="D46" s="112">
        <v>171442.34</v>
      </c>
      <c r="E46" s="5"/>
      <c r="F46" s="50" t="s">
        <v>62</v>
      </c>
      <c r="G46" s="57"/>
    </row>
    <row r="47" spans="1:7" x14ac:dyDescent="0.25">
      <c r="A47" s="5">
        <v>2406</v>
      </c>
      <c r="B47" s="110" t="s">
        <v>67</v>
      </c>
      <c r="C47" s="109" t="s">
        <v>60</v>
      </c>
      <c r="D47" s="5">
        <v>16880.93</v>
      </c>
      <c r="E47" s="5"/>
      <c r="F47" s="50" t="s">
        <v>66</v>
      </c>
      <c r="G47" s="57"/>
    </row>
    <row r="48" spans="1:7" x14ac:dyDescent="0.25">
      <c r="A48" s="5">
        <v>2431</v>
      </c>
      <c r="B48" s="110" t="s">
        <v>67</v>
      </c>
      <c r="C48" s="109" t="s">
        <v>61</v>
      </c>
      <c r="D48" s="5">
        <v>36160.199999999997</v>
      </c>
      <c r="E48" s="5"/>
      <c r="F48" s="50" t="s">
        <v>66</v>
      </c>
      <c r="G48" s="57"/>
    </row>
    <row r="49" spans="1:7" x14ac:dyDescent="0.25">
      <c r="A49" s="5">
        <v>2306</v>
      </c>
      <c r="B49" s="110" t="s">
        <v>67</v>
      </c>
      <c r="C49" s="113" t="s">
        <v>77</v>
      </c>
      <c r="D49" s="114">
        <v>2740</v>
      </c>
      <c r="E49" s="5"/>
      <c r="F49" s="50" t="s">
        <v>66</v>
      </c>
      <c r="G49" s="57"/>
    </row>
    <row r="50" spans="1:7" x14ac:dyDescent="0.25">
      <c r="A50" s="114">
        <v>2478</v>
      </c>
      <c r="B50" s="116">
        <v>4301</v>
      </c>
      <c r="C50" s="113" t="s">
        <v>78</v>
      </c>
      <c r="D50" s="115">
        <v>1755</v>
      </c>
      <c r="E50" s="5"/>
      <c r="F50" s="50">
        <v>4301</v>
      </c>
      <c r="G50" s="57"/>
    </row>
    <row r="51" spans="1:7" x14ac:dyDescent="0.25">
      <c r="A51" s="5"/>
      <c r="B51" s="6" t="s">
        <v>31</v>
      </c>
      <c r="C51" s="5"/>
      <c r="D51" s="10">
        <f>SUM(D45:D49)</f>
        <v>227223.46999999997</v>
      </c>
      <c r="E51" s="6"/>
      <c r="F51" s="8"/>
      <c r="G51" s="5"/>
    </row>
  </sheetData>
  <mergeCells count="13">
    <mergeCell ref="B36:E36"/>
    <mergeCell ref="F36:G36"/>
    <mergeCell ref="B30:E30"/>
    <mergeCell ref="B17:E17"/>
    <mergeCell ref="B2:E2"/>
    <mergeCell ref="F2:G2"/>
    <mergeCell ref="F17:G17"/>
    <mergeCell ref="F30:G30"/>
    <mergeCell ref="G19:G23"/>
    <mergeCell ref="G24:G26"/>
    <mergeCell ref="B9:E9"/>
    <mergeCell ref="F9:G9"/>
    <mergeCell ref="F11:F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5caf89ee66a107da1794133fd4660a2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2ff0fd2272f1d3dc53d6b5d162648649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194ABF-3B5E-4257-B8D5-0A4B7EC4C7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BAB75D-E0B5-408A-8276-ECED65FC9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A7E9BB-5607-4B62-A63D-FFB2168D2514}">
  <ds:schemaRefs>
    <ds:schemaRef ds:uri="13ddb142-86c1-463f-9a12-a992385bda94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Reserve Summary</vt:lpstr>
      <vt:lpstr>25-26 Accruals and Prepayments</vt:lpstr>
      <vt:lpstr>'Reserve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Reade</dc:creator>
  <cp:lastModifiedBy>Danielle Davis</cp:lastModifiedBy>
  <cp:lastPrinted>2024-04-25T20:40:04Z</cp:lastPrinted>
  <dcterms:created xsi:type="dcterms:W3CDTF">2018-08-23T06:15:33Z</dcterms:created>
  <dcterms:modified xsi:type="dcterms:W3CDTF">2026-05-05T10:36:06Z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