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stratfieldmortimer.sharepoint.com/sites/ParishOffice/Shared Documents/COMMITTEES - Agendas &amp; Minutes/2024-2025/Agendas/F and GP/2025-05-01/"/>
    </mc:Choice>
  </mc:AlternateContent>
  <xr:revisionPtr revIDLastSave="797" documentId="8_{184416EC-7E05-476F-B29E-133EF108E040}" xr6:coauthVersionLast="47" xr6:coauthVersionMax="47" xr10:uidLastSave="{8E1786D8-5C3D-4748-AEEE-91F8F9FC222D}"/>
  <bookViews>
    <workbookView xWindow="-28920" yWindow="-120" windowWidth="29040" windowHeight="15720" tabRatio="500" activeTab="1" xr2:uid="{00000000-000D-0000-FFFF-FFFF00000000}"/>
  </bookViews>
  <sheets>
    <sheet name="Reserve Summary" sheetId="1" r:id="rId1"/>
    <sheet name="24-25 Accruals and Prepayments" sheetId="2" r:id="rId2"/>
  </sheets>
  <definedNames>
    <definedName name="_xlnm.Print_Area" localSheetId="0">'Reserve Summary'!$B$1:$D$4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3" i="1" l="1"/>
  <c r="H22" i="1" l="1"/>
  <c r="H16" i="1"/>
  <c r="G40" i="1"/>
  <c r="J32" i="1" l="1"/>
  <c r="E36" i="2"/>
  <c r="I40" i="1"/>
  <c r="H7" i="1"/>
  <c r="F40" i="1"/>
  <c r="E40" i="1"/>
  <c r="H38" i="1"/>
  <c r="J38" i="1" s="1"/>
  <c r="H35" i="1"/>
  <c r="J35" i="1" s="1"/>
  <c r="H33" i="1"/>
  <c r="J33" i="1" s="1"/>
  <c r="H30" i="1"/>
  <c r="J30" i="1" s="1"/>
  <c r="H28" i="1"/>
  <c r="J28" i="1" s="1"/>
  <c r="H26" i="1"/>
  <c r="J26" i="1" s="1"/>
  <c r="H24" i="1"/>
  <c r="J24" i="1" s="1"/>
  <c r="J22" i="1"/>
  <c r="H18" i="1"/>
  <c r="J18" i="1" s="1"/>
  <c r="J16" i="1"/>
  <c r="J12" i="1"/>
  <c r="J11" i="1"/>
  <c r="H10" i="1"/>
  <c r="J10" i="1" s="1"/>
  <c r="C38" i="2"/>
  <c r="H40" i="1" l="1"/>
  <c r="J7" i="1"/>
  <c r="J40" i="1" s="1"/>
  <c r="C54" i="2"/>
  <c r="E51" i="2"/>
  <c r="E50" i="2"/>
  <c r="D14" i="2" l="1"/>
  <c r="E35" i="2"/>
  <c r="E30" i="2"/>
  <c r="E21" i="2"/>
  <c r="E4" i="2" l="1"/>
  <c r="E24" i="2" l="1"/>
  <c r="C45" i="2"/>
  <c r="E31" i="2"/>
  <c r="F44" i="2"/>
  <c r="F43" i="2"/>
  <c r="E27" i="2"/>
  <c r="E25" i="2"/>
  <c r="E23" i="2"/>
  <c r="E20" i="2"/>
  <c r="C28" i="2" l="1"/>
  <c r="D6" i="2" l="1"/>
</calcChain>
</file>

<file path=xl/sharedStrings.xml><?xml version="1.0" encoding="utf-8"?>
<sst xmlns="http://schemas.openxmlformats.org/spreadsheetml/2006/main" count="123" uniqueCount="102">
  <si>
    <t>Reserve</t>
  </si>
  <si>
    <t>Account code</t>
  </si>
  <si>
    <t>Emergency spending reserves</t>
  </si>
  <si>
    <t>General Reserves</t>
  </si>
  <si>
    <t>Statutory reserves</t>
  </si>
  <si>
    <t>Reserves for asset commissioning / replacement</t>
  </si>
  <si>
    <t>EMR Cemetery extension</t>
  </si>
  <si>
    <t>EMR Tennis courts</t>
  </si>
  <si>
    <t>Total Reserves</t>
  </si>
  <si>
    <t>EMR community Infrastructure Levy</t>
  </si>
  <si>
    <t>Comments</t>
  </si>
  <si>
    <t>Other Reserves</t>
  </si>
  <si>
    <t>EMR Election Expenses</t>
  </si>
  <si>
    <t>Code</t>
  </si>
  <si>
    <t>Description</t>
  </si>
  <si>
    <t xml:space="preserve">Description </t>
  </si>
  <si>
    <t>£ increases GR</t>
  </si>
  <si>
    <t>Income Net of VAT</t>
  </si>
  <si>
    <t>Expense Net of VAT</t>
  </si>
  <si>
    <t>TOTALS</t>
  </si>
  <si>
    <t xml:space="preserve">Balance Prior to Reserve Adjustments </t>
  </si>
  <si>
    <t>CR</t>
  </si>
  <si>
    <t>EMR Fairground Works</t>
  </si>
  <si>
    <t>31/03 Suez -  waste collection March</t>
  </si>
  <si>
    <t>DR with NET Amount</t>
  </si>
  <si>
    <t xml:space="preserve">Reversing Journal Journal Entry </t>
  </si>
  <si>
    <t>Inter EMR transfer</t>
  </si>
  <si>
    <t>334 CIL 21/22</t>
  </si>
  <si>
    <t>EMR Neighbourhood Plan</t>
  </si>
  <si>
    <t>Retained for climate emergncy projects.</t>
  </si>
  <si>
    <t xml:space="preserve">EMR Transfers  &amp; Set UP   </t>
  </si>
  <si>
    <t>£ reduces GR</t>
  </si>
  <si>
    <t>Invoices received after 31st of March, for work undertaken before the 31st of March, are treated as Accruals 510</t>
  </si>
  <si>
    <t>TOTAL</t>
  </si>
  <si>
    <t>Accruals 510</t>
  </si>
  <si>
    <t>335 CIL 22/23</t>
  </si>
  <si>
    <t>CR Expenditure Code</t>
  </si>
  <si>
    <t>DR 110</t>
  </si>
  <si>
    <t>Reversing Journal</t>
  </si>
  <si>
    <t>01/03 SCS Feb Fairground grass cutting</t>
  </si>
  <si>
    <t>01/04 SCS March Fairground grass cutting</t>
  </si>
  <si>
    <t>01/04 Smart Pension admin charge</t>
  </si>
  <si>
    <t>Retained from 2020/21 for conservation boards.</t>
  </si>
  <si>
    <t>EMR Roads, Footpaths and Commons</t>
  </si>
  <si>
    <r>
      <t xml:space="preserve">Accruals: </t>
    </r>
    <r>
      <rPr>
        <sz val="12"/>
        <color theme="1"/>
        <rFont val="Calibri"/>
        <family val="2"/>
      </rPr>
      <t>Other Accruals</t>
    </r>
  </si>
  <si>
    <t>SMPC Reserves Policy</t>
  </si>
  <si>
    <t>Reversing Journal Journal Entry</t>
  </si>
  <si>
    <r>
      <rPr>
        <sz val="12"/>
        <color theme="1"/>
        <rFont val="Calibri"/>
        <family val="2"/>
      </rPr>
      <t>Receipts in Advance</t>
    </r>
    <r>
      <rPr>
        <b/>
        <sz val="12"/>
        <color theme="1"/>
        <rFont val="Calibri"/>
        <family val="2"/>
      </rPr>
      <t>:</t>
    </r>
    <r>
      <rPr>
        <sz val="12"/>
        <color theme="1"/>
        <rFont val="Calibri"/>
        <family val="2"/>
      </rPr>
      <t xml:space="preserve"> Income for 2024/25 received in March 2024</t>
    </r>
  </si>
  <si>
    <t>MCC annual fee</t>
  </si>
  <si>
    <t>DR Income Code</t>
  </si>
  <si>
    <t>CR Receipts in Advance</t>
  </si>
  <si>
    <t>Done on 10/04/2024</t>
  </si>
  <si>
    <t>02/04 A. Hazleden - community awards</t>
  </si>
  <si>
    <t>Stripe - tennis court fees</t>
  </si>
  <si>
    <t>Invoices received prior to 31st March but paid after 31st March are treated as Creditors 500</t>
  </si>
  <si>
    <t>Year end internal audit fee</t>
  </si>
  <si>
    <t>Year end external audit fee</t>
  </si>
  <si>
    <t>Creditors 500</t>
  </si>
  <si>
    <t>DR Debtors</t>
  </si>
  <si>
    <t>336 CIL 23/24</t>
  </si>
  <si>
    <t>EMR Cycleway and Footpath</t>
  </si>
  <si>
    <t xml:space="preserve">EMR Windmill Common </t>
  </si>
  <si>
    <t>EMR Community Grant Fund</t>
  </si>
  <si>
    <t>Opening Balance April 2024</t>
  </si>
  <si>
    <t>Closing Balance March 2025</t>
  </si>
  <si>
    <t>Outstanding Spend for 2024/25  from EMRs (Accruals)</t>
  </si>
  <si>
    <t>Forecast Balances once EMR Accruals have been applied</t>
  </si>
  <si>
    <t>Operating reserve</t>
  </si>
  <si>
    <t>337 CIL 24/25</t>
  </si>
  <si>
    <t>Brewery Common tree work undertaken by WBC and agreed as per FC 09/03 23 22/131 4</t>
  </si>
  <si>
    <t>EMR Climate Environment</t>
  </si>
  <si>
    <r>
      <rPr>
        <sz val="12"/>
        <color theme="1"/>
        <rFont val="Calibri"/>
        <family val="2"/>
      </rPr>
      <t>Debtors</t>
    </r>
    <r>
      <rPr>
        <b/>
        <sz val="12"/>
        <color theme="1"/>
        <rFont val="Calibri"/>
        <family val="2"/>
      </rPr>
      <t>:</t>
    </r>
    <r>
      <rPr>
        <sz val="12"/>
        <color theme="1"/>
        <rFont val="Calibri"/>
        <family val="2"/>
      </rPr>
      <t xml:space="preserve"> Income for 2024/25 received 2025/26</t>
    </r>
  </si>
  <si>
    <r>
      <t xml:space="preserve">Creditors and Accruals: </t>
    </r>
    <r>
      <rPr>
        <sz val="12"/>
        <color theme="1"/>
        <rFont val="Calibri"/>
        <family val="2"/>
      </rPr>
      <t>Expenses for 2024/25 which were paid 2025/26 - reduce General Reserve</t>
    </r>
  </si>
  <si>
    <t>06/03 WBC - Willink contribution</t>
  </si>
  <si>
    <t>26/03 Tactical - dog bin emptying March</t>
  </si>
  <si>
    <t>24/03 Tactical cemetery grass cutting</t>
  </si>
  <si>
    <t>25/03 Mortimer Methodist Church- Feb</t>
  </si>
  <si>
    <t>04/04 Mortimer Methodist church March</t>
  </si>
  <si>
    <t>X</t>
  </si>
  <si>
    <r>
      <t xml:space="preserve">Prepayments: </t>
    </r>
    <r>
      <rPr>
        <sz val="12"/>
        <color theme="1"/>
        <rFont val="Calibri"/>
        <family val="2"/>
      </rPr>
      <t>Expenses paid in 2024/25 for 2025/26 maintain in Prepayments Code 110</t>
    </r>
  </si>
  <si>
    <t>POs Raised in 2024/25 for Work Completed 2025/26 &amp; other accruals</t>
  </si>
  <si>
    <t>EMR Playground Equipment</t>
  </si>
  <si>
    <t>Gyrospiral replacement 24/25</t>
  </si>
  <si>
    <t xml:space="preserve"> Vitaplay - quarterly maintenance</t>
  </si>
  <si>
    <t>Tactical West End Road Carp Park Waste removal 08/04</t>
  </si>
  <si>
    <t>31/03 Dads shop- March Hazard Tape</t>
  </si>
  <si>
    <t>04/04 Tactical- cemetery grass cutting</t>
  </si>
  <si>
    <t>24/03 Tactical- cemetery grass cutting</t>
  </si>
  <si>
    <t>Infinity Playgrounds: Gyro Spiral</t>
  </si>
  <si>
    <t>13/04 D Sturt - IT support</t>
  </si>
  <si>
    <t>JPAG recommend the authority, depending on size, holds between 3 and 12 months of net revenue expenditure. An authority with income/expenditure in excess of £200,000 should plan towards 3 months equivalent general reserve. £118,097 represents 7 months worth.</t>
  </si>
  <si>
    <t>Windmill Common maintenance as agreed as part of the 2025/26 budget process</t>
  </si>
  <si>
    <t>£10,000 transfer agreed as per the 2025/26 budget.</t>
  </si>
  <si>
    <t>Community to manage - hold against projects arising</t>
  </si>
  <si>
    <t>Proposed to transfer 35,180.70 to cemetery extension for memorial wall</t>
  </si>
  <si>
    <t>transfer 11,903 to cememtery extension for memorial wall</t>
  </si>
  <si>
    <t xml:space="preserve">transfer 23,277.70 to cememtery extension for memorial wall Transfer 58,637 to cycleway </t>
  </si>
  <si>
    <t xml:space="preserve">transfer 158,363 to cycleway </t>
  </si>
  <si>
    <t>Proposed to transfer £217,000 to cycleway EMR from CIL</t>
  </si>
  <si>
    <t>As per FC meeting X 35,181 was agreed for memorial wall proposed to be transferred from CIL</t>
  </si>
  <si>
    <t>2018 Reserve Policy agreed to provide replacement value over 15 year cycle with the aim to get £50K by March 2029. As part of the 2025/26 budget process it was agreed to transfer £2,334 from General Reserves to achieve the replacement value needed.</t>
  </si>
  <si>
    <t>Oliver Signs from 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</si>
</sst>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Arial"/>
      <family val="2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0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theme="4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  <font>
      <sz val="12"/>
      <color theme="4"/>
      <name val="Calibri"/>
      <family val="2"/>
      <scheme val="minor"/>
    </font>
    <font>
      <sz val="12"/>
      <color theme="9" tint="-0.249977111117893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FF0000"/>
      <name val="Arial"/>
      <family val="2"/>
    </font>
    <font>
      <b/>
      <sz val="11"/>
      <color theme="4"/>
      <name val="Arial"/>
      <family val="2"/>
    </font>
    <font>
      <sz val="11"/>
      <color rgb="FF00B050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00B050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2"/>
      <name val="Calibri"/>
      <family val="2"/>
      <scheme val="minor"/>
    </font>
    <font>
      <b/>
      <sz val="11"/>
      <color theme="0" tint="-0.14999847407452621"/>
      <name val="Arial"/>
      <family val="2"/>
    </font>
    <font>
      <sz val="12"/>
      <color rgb="FF00B050"/>
      <name val="Calibri"/>
      <family val="2"/>
      <scheme val="minor"/>
    </font>
    <font>
      <sz val="12"/>
      <color theme="9"/>
      <name val="Calibri"/>
      <family val="2"/>
      <scheme val="minor"/>
    </font>
    <font>
      <sz val="12"/>
      <color theme="7"/>
      <name val="Calibri"/>
      <family val="2"/>
      <scheme val="minor"/>
    </font>
    <font>
      <b/>
      <u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AEEF3"/>
        <bgColor rgb="FF000000"/>
      </patternFill>
    </fill>
    <fill>
      <patternFill patternType="solid">
        <fgColor theme="8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rgb="FF000000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45">
    <xf numFmtId="0" fontId="0" fillId="0" borderId="0" xfId="0"/>
    <xf numFmtId="0" fontId="1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0" fillId="0" borderId="11" xfId="0" applyBorder="1"/>
    <xf numFmtId="0" fontId="7" fillId="0" borderId="11" xfId="0" applyFont="1" applyBorder="1"/>
    <xf numFmtId="0" fontId="7" fillId="0" borderId="11" xfId="0" applyFont="1" applyBorder="1" applyAlignment="1">
      <alignment wrapText="1"/>
    </xf>
    <xf numFmtId="0" fontId="8" fillId="0" borderId="11" xfId="0" applyFont="1" applyBorder="1"/>
    <xf numFmtId="0" fontId="10" fillId="0" borderId="11" xfId="0" applyFont="1" applyBorder="1"/>
    <xf numFmtId="0" fontId="11" fillId="0" borderId="11" xfId="0" applyFont="1" applyBorder="1"/>
    <xf numFmtId="0" fontId="0" fillId="0" borderId="9" xfId="0" applyBorder="1"/>
    <xf numFmtId="0" fontId="0" fillId="0" borderId="15" xfId="0" applyBorder="1"/>
    <xf numFmtId="0" fontId="6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13" fillId="0" borderId="1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4" fillId="0" borderId="11" xfId="0" applyFont="1" applyBorder="1"/>
    <xf numFmtId="0" fontId="14" fillId="0" borderId="11" xfId="0" applyFont="1" applyBorder="1" applyAlignment="1">
      <alignment wrapText="1"/>
    </xf>
    <xf numFmtId="0" fontId="8" fillId="0" borderId="11" xfId="0" applyFont="1" applyBorder="1" applyAlignment="1">
      <alignment horizontal="center" vertical="center" wrapText="1"/>
    </xf>
    <xf numFmtId="0" fontId="0" fillId="0" borderId="2" xfId="0" applyBorder="1"/>
    <xf numFmtId="0" fontId="7" fillId="0" borderId="2" xfId="0" applyFont="1" applyBorder="1"/>
    <xf numFmtId="0" fontId="15" fillId="0" borderId="11" xfId="0" applyFont="1" applyBorder="1"/>
    <xf numFmtId="0" fontId="16" fillId="0" borderId="1" xfId="0" applyFont="1" applyBorder="1" applyAlignment="1">
      <alignment horizontal="left" indent="1"/>
    </xf>
    <xf numFmtId="0" fontId="16" fillId="0" borderId="2" xfId="0" applyFont="1" applyBorder="1" applyAlignment="1">
      <alignment horizontal="center"/>
    </xf>
    <xf numFmtId="0" fontId="17" fillId="0" borderId="7" xfId="0" applyFont="1" applyBorder="1" applyAlignment="1">
      <alignment horizontal="left" wrapText="1" indent="1"/>
    </xf>
    <xf numFmtId="0" fontId="16" fillId="0" borderId="9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3" fontId="16" fillId="0" borderId="9" xfId="0" applyNumberFormat="1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20" fillId="0" borderId="9" xfId="0" applyFont="1" applyBorder="1"/>
    <xf numFmtId="0" fontId="16" fillId="2" borderId="8" xfId="0" applyFont="1" applyFill="1" applyBorder="1" applyAlignment="1">
      <alignment horizontal="left" indent="1"/>
    </xf>
    <xf numFmtId="0" fontId="16" fillId="2" borderId="9" xfId="0" applyFont="1" applyFill="1" applyBorder="1" applyAlignment="1">
      <alignment horizontal="left" indent="1"/>
    </xf>
    <xf numFmtId="0" fontId="17" fillId="2" borderId="11" xfId="0" applyFont="1" applyFill="1" applyBorder="1" applyAlignment="1">
      <alignment horizontal="left" wrapText="1" indent="1"/>
    </xf>
    <xf numFmtId="0" fontId="16" fillId="2" borderId="9" xfId="0" applyFont="1" applyFill="1" applyBorder="1" applyAlignment="1">
      <alignment horizontal="center"/>
    </xf>
    <xf numFmtId="3" fontId="16" fillId="2" borderId="9" xfId="0" applyNumberFormat="1" applyFont="1" applyFill="1" applyBorder="1" applyAlignment="1">
      <alignment horizontal="center"/>
    </xf>
    <xf numFmtId="3" fontId="16" fillId="2" borderId="10" xfId="0" applyNumberFormat="1" applyFont="1" applyFill="1" applyBorder="1" applyAlignment="1">
      <alignment horizontal="center"/>
    </xf>
    <xf numFmtId="0" fontId="16" fillId="0" borderId="12" xfId="0" applyFont="1" applyBorder="1" applyAlignment="1">
      <alignment horizontal="left" indent="1"/>
    </xf>
    <xf numFmtId="0" fontId="16" fillId="0" borderId="0" xfId="0" applyFont="1" applyAlignment="1">
      <alignment horizontal="center"/>
    </xf>
    <xf numFmtId="0" fontId="16" fillId="0" borderId="13" xfId="0" applyFont="1" applyBorder="1" applyAlignment="1">
      <alignment horizontal="left" wrapText="1" indent="1"/>
    </xf>
    <xf numFmtId="3" fontId="16" fillId="0" borderId="3" xfId="0" applyNumberFormat="1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3" fontId="16" fillId="0" borderId="15" xfId="0" applyNumberFormat="1" applyFont="1" applyBorder="1" applyAlignment="1">
      <alignment horizontal="center"/>
    </xf>
    <xf numFmtId="0" fontId="16" fillId="2" borderId="11" xfId="0" applyFont="1" applyFill="1" applyBorder="1" applyAlignment="1">
      <alignment horizontal="left" wrapText="1" indent="1"/>
    </xf>
    <xf numFmtId="3" fontId="16" fillId="0" borderId="18" xfId="0" applyNumberFormat="1" applyFont="1" applyBorder="1" applyAlignment="1">
      <alignment horizontal="center"/>
    </xf>
    <xf numFmtId="0" fontId="16" fillId="0" borderId="13" xfId="0" applyFont="1" applyBorder="1" applyAlignment="1">
      <alignment vertical="center" wrapText="1"/>
    </xf>
    <xf numFmtId="0" fontId="16" fillId="2" borderId="9" xfId="0" applyFont="1" applyFill="1" applyBorder="1" applyAlignment="1">
      <alignment horizontal="center" wrapText="1"/>
    </xf>
    <xf numFmtId="3" fontId="16" fillId="2" borderId="9" xfId="0" applyNumberFormat="1" applyFont="1" applyFill="1" applyBorder="1" applyAlignment="1">
      <alignment horizontal="center" wrapText="1"/>
    </xf>
    <xf numFmtId="3" fontId="16" fillId="2" borderId="10" xfId="0" applyNumberFormat="1" applyFont="1" applyFill="1" applyBorder="1" applyAlignment="1">
      <alignment horizontal="center" wrapText="1"/>
    </xf>
    <xf numFmtId="0" fontId="16" fillId="2" borderId="19" xfId="0" applyFont="1" applyFill="1" applyBorder="1" applyAlignment="1">
      <alignment horizontal="center" wrapText="1"/>
    </xf>
    <xf numFmtId="0" fontId="16" fillId="0" borderId="18" xfId="0" applyFont="1" applyBorder="1" applyAlignment="1">
      <alignment horizontal="center" wrapText="1"/>
    </xf>
    <xf numFmtId="0" fontId="16" fillId="0" borderId="17" xfId="0" applyFont="1" applyBorder="1" applyAlignment="1">
      <alignment horizontal="center" wrapText="1"/>
    </xf>
    <xf numFmtId="0" fontId="16" fillId="2" borderId="10" xfId="0" applyFont="1" applyFill="1" applyBorder="1" applyAlignment="1">
      <alignment horizontal="center" wrapText="1"/>
    </xf>
    <xf numFmtId="0" fontId="16" fillId="0" borderId="3" xfId="0" applyFont="1" applyBorder="1" applyAlignment="1">
      <alignment horizontal="center" wrapText="1"/>
    </xf>
    <xf numFmtId="0" fontId="16" fillId="2" borderId="10" xfId="0" applyFont="1" applyFill="1" applyBorder="1" applyAlignment="1">
      <alignment horizontal="left" wrapText="1"/>
    </xf>
    <xf numFmtId="0" fontId="15" fillId="0" borderId="11" xfId="0" applyFont="1" applyBorder="1" applyAlignment="1">
      <alignment wrapText="1"/>
    </xf>
    <xf numFmtId="0" fontId="8" fillId="0" borderId="8" xfId="0" applyFont="1" applyBorder="1" applyAlignment="1">
      <alignment horizontal="right" vertical="center" wrapText="1"/>
    </xf>
    <xf numFmtId="0" fontId="25" fillId="0" borderId="11" xfId="0" applyFont="1" applyBorder="1"/>
    <xf numFmtId="0" fontId="25" fillId="0" borderId="11" xfId="0" applyFont="1" applyBorder="1" applyAlignment="1">
      <alignment wrapText="1"/>
    </xf>
    <xf numFmtId="0" fontId="8" fillId="0" borderId="16" xfId="0" applyFont="1" applyBorder="1" applyAlignment="1">
      <alignment horizontal="center" vertical="center" wrapText="1"/>
    </xf>
    <xf numFmtId="3" fontId="26" fillId="0" borderId="9" xfId="0" applyNumberFormat="1" applyFont="1" applyBorder="1" applyAlignment="1">
      <alignment horizontal="center"/>
    </xf>
    <xf numFmtId="3" fontId="26" fillId="2" borderId="9" xfId="0" applyNumberFormat="1" applyFont="1" applyFill="1" applyBorder="1" applyAlignment="1">
      <alignment horizontal="center"/>
    </xf>
    <xf numFmtId="3" fontId="26" fillId="0" borderId="15" xfId="0" applyNumberFormat="1" applyFont="1" applyBorder="1" applyAlignment="1">
      <alignment horizontal="center"/>
    </xf>
    <xf numFmtId="3" fontId="26" fillId="2" borderId="9" xfId="0" applyNumberFormat="1" applyFont="1" applyFill="1" applyBorder="1" applyAlignment="1">
      <alignment horizontal="center" wrapText="1"/>
    </xf>
    <xf numFmtId="0" fontId="14" fillId="0" borderId="8" xfId="0" applyFont="1" applyBorder="1" applyAlignment="1">
      <alignment horizontal="right" vertical="center" wrapText="1"/>
    </xf>
    <xf numFmtId="0" fontId="27" fillId="0" borderId="11" xfId="0" applyFont="1" applyBorder="1"/>
    <xf numFmtId="0" fontId="27" fillId="0" borderId="11" xfId="0" applyFont="1" applyBorder="1" applyAlignment="1">
      <alignment wrapText="1"/>
    </xf>
    <xf numFmtId="0" fontId="8" fillId="0" borderId="0" xfId="0" applyFont="1"/>
    <xf numFmtId="0" fontId="10" fillId="0" borderId="13" xfId="0" applyFont="1" applyBorder="1" applyAlignment="1">
      <alignment horizontal="center" vertical="center" wrapText="1"/>
    </xf>
    <xf numFmtId="0" fontId="28" fillId="0" borderId="11" xfId="0" applyFont="1" applyBorder="1"/>
    <xf numFmtId="0" fontId="29" fillId="0" borderId="11" xfId="0" applyFont="1" applyBorder="1"/>
    <xf numFmtId="0" fontId="29" fillId="0" borderId="11" xfId="0" applyFont="1" applyBorder="1" applyAlignment="1">
      <alignment wrapText="1"/>
    </xf>
    <xf numFmtId="0" fontId="10" fillId="0" borderId="2" xfId="0" applyFont="1" applyBorder="1"/>
    <xf numFmtId="0" fontId="7" fillId="0" borderId="15" xfId="0" applyFont="1" applyBorder="1"/>
    <xf numFmtId="0" fontId="10" fillId="0" borderId="15" xfId="0" applyFont="1" applyBorder="1"/>
    <xf numFmtId="0" fontId="14" fillId="0" borderId="11" xfId="0" applyFont="1" applyBorder="1" applyAlignment="1">
      <alignment horizontal="center" wrapText="1"/>
    </xf>
    <xf numFmtId="0" fontId="14" fillId="0" borderId="16" xfId="0" applyFont="1" applyBorder="1" applyAlignment="1">
      <alignment horizontal="center" wrapText="1"/>
    </xf>
    <xf numFmtId="3" fontId="23" fillId="2" borderId="9" xfId="0" applyNumberFormat="1" applyFont="1" applyFill="1" applyBorder="1" applyAlignment="1">
      <alignment horizontal="center"/>
    </xf>
    <xf numFmtId="0" fontId="10" fillId="0" borderId="7" xfId="0" applyFont="1" applyBorder="1" applyAlignment="1">
      <alignment horizontal="center" vertical="center" wrapText="1"/>
    </xf>
    <xf numFmtId="0" fontId="30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1" fillId="2" borderId="3" xfId="0" applyFont="1" applyFill="1" applyBorder="1" applyAlignment="1">
      <alignment horizontal="left" wrapText="1" indent="1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left" inden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left" wrapText="1" indent="1"/>
    </xf>
    <xf numFmtId="0" fontId="2" fillId="3" borderId="15" xfId="0" applyFont="1" applyFill="1" applyBorder="1" applyAlignment="1">
      <alignment horizontal="center" wrapText="1"/>
    </xf>
    <xf numFmtId="0" fontId="32" fillId="3" borderId="15" xfId="0" applyFont="1" applyFill="1" applyBorder="1" applyAlignment="1">
      <alignment horizontal="center" wrapText="1"/>
    </xf>
    <xf numFmtId="0" fontId="2" fillId="3" borderId="18" xfId="0" applyFont="1" applyFill="1" applyBorder="1" applyAlignment="1">
      <alignment horizontal="center" wrapText="1"/>
    </xf>
    <xf numFmtId="0" fontId="33" fillId="0" borderId="13" xfId="0" applyFont="1" applyBorder="1" applyAlignment="1">
      <alignment vertical="top" wrapText="1"/>
    </xf>
    <xf numFmtId="3" fontId="16" fillId="0" borderId="1" xfId="0" applyNumberFormat="1" applyFont="1" applyBorder="1" applyAlignment="1">
      <alignment horizontal="center"/>
    </xf>
    <xf numFmtId="3" fontId="16" fillId="0" borderId="2" xfId="0" applyNumberFormat="1" applyFont="1" applyBorder="1" applyAlignment="1">
      <alignment horizontal="center"/>
    </xf>
    <xf numFmtId="3" fontId="23" fillId="0" borderId="2" xfId="0" applyNumberFormat="1" applyFont="1" applyBorder="1" applyAlignment="1">
      <alignment horizontal="center"/>
    </xf>
    <xf numFmtId="0" fontId="6" fillId="0" borderId="18" xfId="0" applyFont="1" applyBorder="1" applyAlignment="1">
      <alignment horizontal="left" wrapText="1"/>
    </xf>
    <xf numFmtId="0" fontId="16" fillId="0" borderId="12" xfId="0" applyFont="1" applyBorder="1" applyAlignment="1">
      <alignment horizontal="left" wrapText="1" indent="1"/>
    </xf>
    <xf numFmtId="0" fontId="16" fillId="0" borderId="0" xfId="0" applyFont="1" applyAlignment="1">
      <alignment horizontal="center" wrapText="1"/>
    </xf>
    <xf numFmtId="3" fontId="16" fillId="0" borderId="12" xfId="0" applyNumberFormat="1" applyFont="1" applyBorder="1" applyAlignment="1">
      <alignment horizontal="center"/>
    </xf>
    <xf numFmtId="3" fontId="16" fillId="0" borderId="0" xfId="0" applyNumberFormat="1" applyFont="1" applyAlignment="1">
      <alignment horizontal="center"/>
    </xf>
    <xf numFmtId="3" fontId="23" fillId="0" borderId="0" xfId="0" applyNumberFormat="1" applyFont="1" applyAlignment="1">
      <alignment horizontal="center"/>
    </xf>
    <xf numFmtId="0" fontId="16" fillId="0" borderId="18" xfId="0" applyFont="1" applyBorder="1" applyAlignment="1">
      <alignment horizontal="left" wrapText="1"/>
    </xf>
    <xf numFmtId="0" fontId="16" fillId="0" borderId="14" xfId="0" applyFont="1" applyBorder="1" applyAlignment="1">
      <alignment horizontal="left" indent="1"/>
    </xf>
    <xf numFmtId="0" fontId="16" fillId="0" borderId="15" xfId="0" applyFont="1" applyBorder="1" applyAlignment="1">
      <alignment horizontal="center" wrapText="1"/>
    </xf>
    <xf numFmtId="0" fontId="16" fillId="0" borderId="16" xfId="0" applyFont="1" applyBorder="1" applyAlignment="1">
      <alignment horizontal="left" wrapText="1" indent="1"/>
    </xf>
    <xf numFmtId="3" fontId="16" fillId="0" borderId="14" xfId="0" applyNumberFormat="1" applyFont="1" applyBorder="1" applyAlignment="1">
      <alignment horizontal="center"/>
    </xf>
    <xf numFmtId="0" fontId="17" fillId="0" borderId="13" xfId="0" applyFont="1" applyBorder="1" applyAlignment="1">
      <alignment horizontal="left" wrapText="1" indent="1"/>
    </xf>
    <xf numFmtId="3" fontId="26" fillId="0" borderId="0" xfId="0" applyNumberFormat="1" applyFont="1" applyAlignment="1">
      <alignment horizontal="center"/>
    </xf>
    <xf numFmtId="3" fontId="16" fillId="0" borderId="12" xfId="0" applyNumberFormat="1" applyFont="1" applyBorder="1" applyAlignment="1">
      <alignment horizontal="center" wrapText="1"/>
    </xf>
    <xf numFmtId="3" fontId="16" fillId="0" borderId="0" xfId="0" applyNumberFormat="1" applyFont="1" applyAlignment="1">
      <alignment horizontal="center" wrapText="1"/>
    </xf>
    <xf numFmtId="3" fontId="23" fillId="0" borderId="0" xfId="0" applyNumberFormat="1" applyFont="1" applyAlignment="1">
      <alignment horizontal="center" wrapText="1"/>
    </xf>
    <xf numFmtId="3" fontId="16" fillId="0" borderId="18" xfId="0" applyNumberFormat="1" applyFont="1" applyBorder="1" applyAlignment="1">
      <alignment horizontal="center" wrapText="1"/>
    </xf>
    <xf numFmtId="3" fontId="22" fillId="0" borderId="0" xfId="0" applyNumberFormat="1" applyFont="1" applyAlignment="1">
      <alignment horizontal="center" wrapText="1"/>
    </xf>
    <xf numFmtId="3" fontId="18" fillId="0" borderId="0" xfId="0" applyNumberFormat="1" applyFont="1" applyAlignment="1">
      <alignment horizontal="center" wrapText="1"/>
    </xf>
    <xf numFmtId="0" fontId="16" fillId="0" borderId="14" xfId="0" applyFont="1" applyBorder="1" applyAlignment="1">
      <alignment horizontal="left" wrapText="1" indent="1"/>
    </xf>
    <xf numFmtId="3" fontId="16" fillId="0" borderId="14" xfId="0" applyNumberFormat="1" applyFont="1" applyBorder="1" applyAlignment="1">
      <alignment horizontal="center" wrapText="1"/>
    </xf>
    <xf numFmtId="3" fontId="16" fillId="0" borderId="15" xfId="0" applyNumberFormat="1" applyFont="1" applyBorder="1" applyAlignment="1">
      <alignment horizontal="center" wrapText="1"/>
    </xf>
    <xf numFmtId="3" fontId="26" fillId="0" borderId="15" xfId="0" applyNumberFormat="1" applyFont="1" applyBorder="1" applyAlignment="1">
      <alignment horizontal="center" wrapText="1"/>
    </xf>
    <xf numFmtId="3" fontId="16" fillId="0" borderId="17" xfId="0" applyNumberFormat="1" applyFont="1" applyBorder="1" applyAlignment="1">
      <alignment horizontal="center" wrapText="1"/>
    </xf>
    <xf numFmtId="0" fontId="16" fillId="0" borderId="1" xfId="0" applyFont="1" applyBorder="1" applyAlignment="1">
      <alignment horizontal="center"/>
    </xf>
    <xf numFmtId="3" fontId="26" fillId="0" borderId="2" xfId="0" applyNumberFormat="1" applyFont="1" applyBorder="1" applyAlignment="1">
      <alignment horizontal="center"/>
    </xf>
    <xf numFmtId="0" fontId="24" fillId="0" borderId="13" xfId="0" applyFont="1" applyBorder="1" applyAlignment="1">
      <alignment horizontal="left" wrapText="1" indent="1"/>
    </xf>
    <xf numFmtId="0" fontId="16" fillId="0" borderId="12" xfId="0" applyFont="1" applyBorder="1" applyAlignment="1">
      <alignment horizontal="center" wrapText="1"/>
    </xf>
    <xf numFmtId="3" fontId="26" fillId="0" borderId="0" xfId="0" applyNumberFormat="1" applyFont="1" applyAlignment="1">
      <alignment horizontal="center" wrapText="1"/>
    </xf>
    <xf numFmtId="0" fontId="21" fillId="0" borderId="13" xfId="0" applyFont="1" applyBorder="1" applyAlignment="1">
      <alignment horizontal="left" vertical="center" wrapText="1" indent="1"/>
    </xf>
    <xf numFmtId="0" fontId="21" fillId="0" borderId="13" xfId="0" applyFont="1" applyBorder="1" applyAlignment="1">
      <alignment horizontal="left" wrapText="1" indent="1"/>
    </xf>
    <xf numFmtId="0" fontId="23" fillId="0" borderId="18" xfId="0" applyFont="1" applyBorder="1" applyAlignment="1">
      <alignment horizontal="left" wrapText="1"/>
    </xf>
    <xf numFmtId="16" fontId="15" fillId="0" borderId="11" xfId="0" applyNumberFormat="1" applyFont="1" applyBorder="1" applyAlignment="1">
      <alignment wrapText="1"/>
    </xf>
    <xf numFmtId="3" fontId="22" fillId="0" borderId="0" xfId="0" applyNumberFormat="1" applyFont="1" applyAlignment="1">
      <alignment horizontal="center"/>
    </xf>
    <xf numFmtId="3" fontId="22" fillId="0" borderId="15" xfId="0" applyNumberFormat="1" applyFont="1" applyBorder="1" applyAlignment="1">
      <alignment horizontal="center"/>
    </xf>
    <xf numFmtId="0" fontId="16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11"/>
  <sheetViews>
    <sheetView topLeftCell="A6" workbookViewId="0">
      <selection activeCell="H7" sqref="H7"/>
    </sheetView>
  </sheetViews>
  <sheetFormatPr defaultColWidth="11.19921875" defaultRowHeight="15.6" x14ac:dyDescent="0.3"/>
  <cols>
    <col min="1" max="1" width="5.296875" customWidth="1"/>
    <col min="2" max="2" width="25.296875" customWidth="1"/>
    <col min="3" max="3" width="11.69921875" customWidth="1"/>
    <col min="4" max="4" width="40.5" customWidth="1"/>
    <col min="5" max="5" width="11.69921875" style="11" customWidth="1"/>
    <col min="6" max="6" width="12.796875" style="11" customWidth="1"/>
    <col min="7" max="7" width="19.19921875" style="11" customWidth="1"/>
    <col min="8" max="8" width="14.59765625" style="11" customWidth="1"/>
    <col min="9" max="10" width="16.59765625" style="11" customWidth="1"/>
    <col min="11" max="11" width="32.3984375" customWidth="1"/>
    <col min="12" max="12" width="29.19921875" customWidth="1"/>
  </cols>
  <sheetData>
    <row r="1" spans="1:12" x14ac:dyDescent="0.3">
      <c r="A1" s="1"/>
      <c r="B1" s="80" t="s">
        <v>45</v>
      </c>
      <c r="C1" s="81"/>
      <c r="D1" s="82"/>
      <c r="E1" s="83"/>
      <c r="F1" s="81"/>
      <c r="G1" s="81"/>
      <c r="H1" s="84"/>
      <c r="I1" s="84"/>
      <c r="J1" s="85"/>
      <c r="K1" s="86"/>
      <c r="L1" s="13"/>
    </row>
    <row r="2" spans="1:12" ht="78" x14ac:dyDescent="0.3">
      <c r="A2" s="1"/>
      <c r="B2" s="87" t="s">
        <v>0</v>
      </c>
      <c r="C2" s="88" t="s">
        <v>1</v>
      </c>
      <c r="D2" s="89" t="s">
        <v>10</v>
      </c>
      <c r="E2" s="90" t="s">
        <v>63</v>
      </c>
      <c r="F2" s="90" t="s">
        <v>20</v>
      </c>
      <c r="G2" s="90" t="s">
        <v>30</v>
      </c>
      <c r="H2" s="90" t="s">
        <v>64</v>
      </c>
      <c r="I2" s="91" t="s">
        <v>65</v>
      </c>
      <c r="J2" s="92" t="s">
        <v>66</v>
      </c>
      <c r="K2" s="50" t="s">
        <v>10</v>
      </c>
      <c r="L2" s="14"/>
    </row>
    <row r="3" spans="1:12" x14ac:dyDescent="0.3">
      <c r="A3" s="1"/>
      <c r="B3" s="23"/>
      <c r="C3" s="24"/>
      <c r="D3" s="25"/>
      <c r="E3" s="26"/>
      <c r="F3" s="26"/>
      <c r="G3" s="27" t="s">
        <v>31</v>
      </c>
      <c r="H3" s="28"/>
      <c r="I3" s="61"/>
      <c r="J3" s="40"/>
      <c r="K3" s="54"/>
      <c r="L3" s="14"/>
    </row>
    <row r="4" spans="1:12" x14ac:dyDescent="0.3">
      <c r="A4" s="1"/>
      <c r="B4" s="23"/>
      <c r="C4" s="24"/>
      <c r="D4" s="25"/>
      <c r="E4" s="26"/>
      <c r="F4" s="26"/>
      <c r="G4" s="29" t="s">
        <v>16</v>
      </c>
      <c r="H4" s="28"/>
      <c r="I4" s="61"/>
      <c r="J4" s="40"/>
      <c r="K4" s="54"/>
      <c r="L4" s="14"/>
    </row>
    <row r="5" spans="1:12" x14ac:dyDescent="0.3">
      <c r="B5" s="23"/>
      <c r="C5" s="24"/>
      <c r="D5" s="25"/>
      <c r="E5" s="26"/>
      <c r="F5" s="26"/>
      <c r="G5" s="30" t="s">
        <v>26</v>
      </c>
      <c r="H5" s="28"/>
      <c r="I5" s="61"/>
      <c r="J5" s="40"/>
      <c r="K5" s="54"/>
    </row>
    <row r="6" spans="1:12" x14ac:dyDescent="0.3">
      <c r="B6" s="31" t="s">
        <v>2</v>
      </c>
      <c r="C6" s="32"/>
      <c r="D6" s="33"/>
      <c r="E6" s="34"/>
      <c r="F6" s="34"/>
      <c r="G6" s="34"/>
      <c r="H6" s="35"/>
      <c r="I6" s="62"/>
      <c r="J6" s="36"/>
      <c r="K6" s="55"/>
    </row>
    <row r="7" spans="1:12" ht="138" customHeight="1" x14ac:dyDescent="0.3">
      <c r="B7" s="37" t="s">
        <v>3</v>
      </c>
      <c r="C7" s="38">
        <v>310</v>
      </c>
      <c r="D7" s="93"/>
      <c r="E7" s="94">
        <v>148509</v>
      </c>
      <c r="F7" s="95">
        <v>141583</v>
      </c>
      <c r="G7" s="95">
        <v>0</v>
      </c>
      <c r="H7" s="95">
        <f>F7-G40</f>
        <v>118097</v>
      </c>
      <c r="I7" s="96">
        <v>0</v>
      </c>
      <c r="J7" s="45">
        <f>H7+I40</f>
        <v>118097</v>
      </c>
      <c r="K7" s="97" t="s">
        <v>90</v>
      </c>
    </row>
    <row r="8" spans="1:12" x14ac:dyDescent="0.3">
      <c r="B8" s="37" t="s">
        <v>67</v>
      </c>
      <c r="C8" s="38">
        <v>311</v>
      </c>
      <c r="D8" s="39"/>
      <c r="E8" s="41">
        <v>0</v>
      </c>
      <c r="F8" s="42">
        <v>50000</v>
      </c>
      <c r="G8" s="43">
        <v>0</v>
      </c>
      <c r="H8" s="43">
        <v>50000</v>
      </c>
      <c r="I8" s="63"/>
      <c r="J8" s="45">
        <v>50000</v>
      </c>
      <c r="K8" s="51"/>
    </row>
    <row r="9" spans="1:12" x14ac:dyDescent="0.3">
      <c r="B9" s="31" t="s">
        <v>4</v>
      </c>
      <c r="C9" s="34"/>
      <c r="D9" s="44"/>
      <c r="E9" s="34"/>
      <c r="F9" s="34"/>
      <c r="G9" s="35"/>
      <c r="H9" s="35"/>
      <c r="I9" s="62"/>
      <c r="J9" s="36"/>
      <c r="K9" s="53"/>
    </row>
    <row r="10" spans="1:12" ht="28.2" x14ac:dyDescent="0.3">
      <c r="B10" s="98" t="s">
        <v>9</v>
      </c>
      <c r="C10" s="99" t="s">
        <v>27</v>
      </c>
      <c r="D10" s="46"/>
      <c r="E10" s="100">
        <v>16889</v>
      </c>
      <c r="F10" s="101">
        <v>0</v>
      </c>
      <c r="G10" s="102">
        <v>0</v>
      </c>
      <c r="H10" s="101">
        <f>F10+G10</f>
        <v>0</v>
      </c>
      <c r="I10" s="102">
        <v>0</v>
      </c>
      <c r="J10" s="45">
        <f>H10-I10</f>
        <v>0</v>
      </c>
      <c r="K10" s="103"/>
    </row>
    <row r="11" spans="1:12" ht="28.2" x14ac:dyDescent="0.3">
      <c r="B11" s="37"/>
      <c r="C11" s="99" t="s">
        <v>35</v>
      </c>
      <c r="D11" s="46"/>
      <c r="E11" s="100">
        <v>17393</v>
      </c>
      <c r="F11" s="101">
        <v>11903</v>
      </c>
      <c r="G11" s="130">
        <v>-11903</v>
      </c>
      <c r="H11" s="101">
        <v>0</v>
      </c>
      <c r="I11" s="102">
        <v>0</v>
      </c>
      <c r="J11" s="45">
        <f t="shared" ref="J11:J13" si="0">H11-I11</f>
        <v>0</v>
      </c>
      <c r="K11" s="51" t="s">
        <v>95</v>
      </c>
    </row>
    <row r="12" spans="1:12" ht="42" x14ac:dyDescent="0.3">
      <c r="B12" s="37"/>
      <c r="C12" s="99" t="s">
        <v>59</v>
      </c>
      <c r="D12" s="132" t="s">
        <v>94</v>
      </c>
      <c r="E12" s="100">
        <v>81915</v>
      </c>
      <c r="F12" s="101">
        <v>81915</v>
      </c>
      <c r="G12" s="114">
        <v>-81915</v>
      </c>
      <c r="H12" s="101">
        <v>0</v>
      </c>
      <c r="I12" s="102">
        <v>0</v>
      </c>
      <c r="J12" s="45">
        <f t="shared" si="0"/>
        <v>0</v>
      </c>
      <c r="K12" s="51" t="s">
        <v>96</v>
      </c>
    </row>
    <row r="13" spans="1:12" ht="28.2" x14ac:dyDescent="0.3">
      <c r="B13" s="104"/>
      <c r="C13" s="105" t="s">
        <v>68</v>
      </c>
      <c r="D13" s="106" t="s">
        <v>98</v>
      </c>
      <c r="E13" s="107">
        <v>0</v>
      </c>
      <c r="F13" s="43">
        <v>173295</v>
      </c>
      <c r="G13" s="131">
        <v>-158363</v>
      </c>
      <c r="H13" s="43">
        <v>14932</v>
      </c>
      <c r="I13" s="63"/>
      <c r="J13" s="45">
        <f t="shared" si="0"/>
        <v>14932</v>
      </c>
      <c r="K13" s="52" t="s">
        <v>97</v>
      </c>
    </row>
    <row r="14" spans="1:12" x14ac:dyDescent="0.3">
      <c r="B14" s="31" t="s">
        <v>5</v>
      </c>
      <c r="C14" s="32"/>
      <c r="D14" s="33"/>
      <c r="E14" s="34"/>
      <c r="F14" s="34"/>
      <c r="G14" s="35"/>
      <c r="H14" s="35"/>
      <c r="I14" s="62"/>
      <c r="J14" s="36"/>
      <c r="K14" s="55"/>
    </row>
    <row r="15" spans="1:12" x14ac:dyDescent="0.3">
      <c r="B15" s="37"/>
      <c r="C15" s="38"/>
      <c r="D15" s="108"/>
      <c r="E15" s="94"/>
      <c r="F15" s="95"/>
      <c r="G15" s="95"/>
      <c r="H15" s="95"/>
      <c r="I15" s="109"/>
      <c r="J15" s="45"/>
      <c r="K15" s="51"/>
    </row>
    <row r="16" spans="1:12" ht="95.4" customHeight="1" x14ac:dyDescent="0.3">
      <c r="B16" s="98" t="s">
        <v>6</v>
      </c>
      <c r="C16" s="99">
        <v>320</v>
      </c>
      <c r="D16" s="39" t="s">
        <v>99</v>
      </c>
      <c r="E16" s="110">
        <v>40555</v>
      </c>
      <c r="F16" s="111">
        <v>65595</v>
      </c>
      <c r="G16" s="114">
        <v>35181</v>
      </c>
      <c r="H16" s="111">
        <f>F16+G16</f>
        <v>100776</v>
      </c>
      <c r="I16" s="102">
        <v>0</v>
      </c>
      <c r="J16" s="113">
        <f>H16-I16</f>
        <v>100776</v>
      </c>
      <c r="K16" s="51"/>
    </row>
    <row r="17" spans="2:11" x14ac:dyDescent="0.3">
      <c r="B17" s="98"/>
      <c r="C17" s="99"/>
      <c r="D17" s="39"/>
      <c r="E17" s="110"/>
      <c r="F17" s="111"/>
      <c r="G17" s="114"/>
      <c r="H17" s="111"/>
      <c r="I17" s="102"/>
      <c r="J17" s="113"/>
      <c r="K17" s="51"/>
    </row>
    <row r="18" spans="2:11" ht="96" customHeight="1" x14ac:dyDescent="0.3">
      <c r="B18" s="98" t="s">
        <v>7</v>
      </c>
      <c r="C18" s="99">
        <v>326</v>
      </c>
      <c r="D18" s="39" t="s">
        <v>100</v>
      </c>
      <c r="E18" s="110">
        <v>47666</v>
      </c>
      <c r="F18" s="111">
        <v>47666</v>
      </c>
      <c r="G18" s="115">
        <v>2334</v>
      </c>
      <c r="H18" s="111">
        <f>F18+G18</f>
        <v>50000</v>
      </c>
      <c r="I18" s="102">
        <v>0</v>
      </c>
      <c r="J18" s="113">
        <f>H18-I18</f>
        <v>50000</v>
      </c>
      <c r="K18" s="51"/>
    </row>
    <row r="19" spans="2:11" x14ac:dyDescent="0.3">
      <c r="B19" s="116"/>
      <c r="C19" s="105"/>
      <c r="D19" s="106"/>
      <c r="E19" s="117"/>
      <c r="F19" s="118"/>
      <c r="G19" s="118"/>
      <c r="H19" s="118"/>
      <c r="I19" s="119"/>
      <c r="J19" s="120"/>
      <c r="K19" s="52"/>
    </row>
    <row r="20" spans="2:11" x14ac:dyDescent="0.3">
      <c r="B20" s="31" t="s">
        <v>11</v>
      </c>
      <c r="C20" s="47"/>
      <c r="D20" s="44"/>
      <c r="E20" s="47"/>
      <c r="F20" s="47"/>
      <c r="G20" s="48"/>
      <c r="H20" s="48"/>
      <c r="I20" s="64"/>
      <c r="J20" s="49"/>
      <c r="K20" s="53"/>
    </row>
    <row r="21" spans="2:11" x14ac:dyDescent="0.3">
      <c r="B21" s="37"/>
      <c r="C21" s="38"/>
      <c r="D21" s="39"/>
      <c r="E21" s="121"/>
      <c r="F21" s="24"/>
      <c r="G21" s="95"/>
      <c r="H21" s="95"/>
      <c r="I21" s="122"/>
      <c r="J21" s="45"/>
      <c r="K21" s="51"/>
    </row>
    <row r="22" spans="2:11" ht="28.2" x14ac:dyDescent="0.3">
      <c r="B22" s="98" t="s">
        <v>60</v>
      </c>
      <c r="C22" s="99">
        <v>323</v>
      </c>
      <c r="D22" s="39" t="s">
        <v>93</v>
      </c>
      <c r="E22" s="110">
        <v>136939</v>
      </c>
      <c r="F22" s="111">
        <v>104726</v>
      </c>
      <c r="G22" s="114">
        <v>217000</v>
      </c>
      <c r="H22" s="111">
        <f>F22+G22</f>
        <v>321726</v>
      </c>
      <c r="I22" s="112">
        <v>0</v>
      </c>
      <c r="J22" s="113">
        <f>H22-I22</f>
        <v>321726</v>
      </c>
      <c r="K22" s="51"/>
    </row>
    <row r="23" spans="2:11" x14ac:dyDescent="0.3">
      <c r="B23" s="98"/>
      <c r="C23" s="99"/>
      <c r="D23" s="123"/>
      <c r="E23" s="124"/>
      <c r="F23" s="99"/>
      <c r="G23" s="111"/>
      <c r="H23" s="111"/>
      <c r="I23" s="125"/>
      <c r="J23" s="113"/>
      <c r="K23" s="51"/>
    </row>
    <row r="24" spans="2:11" ht="41.4" x14ac:dyDescent="0.3">
      <c r="B24" s="98" t="s">
        <v>43</v>
      </c>
      <c r="C24" s="99">
        <v>329</v>
      </c>
      <c r="D24" s="126" t="s">
        <v>69</v>
      </c>
      <c r="E24" s="124">
        <v>7727</v>
      </c>
      <c r="F24" s="99">
        <v>7727</v>
      </c>
      <c r="G24" s="111">
        <v>0</v>
      </c>
      <c r="H24" s="111">
        <f>F24+G24</f>
        <v>7727</v>
      </c>
      <c r="I24" s="112">
        <v>0</v>
      </c>
      <c r="J24" s="113">
        <f>H24-I24</f>
        <v>7727</v>
      </c>
      <c r="K24" s="51"/>
    </row>
    <row r="25" spans="2:11" x14ac:dyDescent="0.3">
      <c r="B25" s="98"/>
      <c r="C25" s="99"/>
      <c r="D25" s="127"/>
      <c r="E25" s="124"/>
      <c r="F25" s="99"/>
      <c r="G25" s="112"/>
      <c r="H25" s="111"/>
      <c r="I25" s="125"/>
      <c r="J25" s="113"/>
      <c r="K25" s="51"/>
    </row>
    <row r="26" spans="2:11" x14ac:dyDescent="0.3">
      <c r="B26" s="98" t="s">
        <v>12</v>
      </c>
      <c r="C26" s="99">
        <v>353</v>
      </c>
      <c r="D26" s="127"/>
      <c r="E26" s="124">
        <v>5074</v>
      </c>
      <c r="F26" s="99">
        <v>4994</v>
      </c>
      <c r="G26" s="115">
        <v>6</v>
      </c>
      <c r="H26" s="111">
        <f t="shared" ref="H26:H35" si="1">F26+G26</f>
        <v>5000</v>
      </c>
      <c r="I26" s="112">
        <v>0</v>
      </c>
      <c r="J26" s="113">
        <f>H26-I26</f>
        <v>5000</v>
      </c>
      <c r="K26" s="128"/>
    </row>
    <row r="27" spans="2:11" x14ac:dyDescent="0.3">
      <c r="B27" s="98"/>
      <c r="C27" s="99"/>
      <c r="D27" s="127"/>
      <c r="E27" s="124"/>
      <c r="F27" s="99"/>
      <c r="G27" s="112"/>
      <c r="H27" s="111"/>
      <c r="I27" s="125"/>
      <c r="J27" s="113"/>
      <c r="K27" s="128"/>
    </row>
    <row r="28" spans="2:11" x14ac:dyDescent="0.3">
      <c r="B28" s="37" t="s">
        <v>28</v>
      </c>
      <c r="C28" s="99">
        <v>354</v>
      </c>
      <c r="D28" s="127"/>
      <c r="E28" s="124">
        <v>22650</v>
      </c>
      <c r="F28" s="99">
        <v>20875</v>
      </c>
      <c r="G28" s="115">
        <v>4125</v>
      </c>
      <c r="H28" s="111">
        <f t="shared" si="1"/>
        <v>25000</v>
      </c>
      <c r="I28" s="112">
        <v>0</v>
      </c>
      <c r="J28" s="113">
        <f>H28-I28</f>
        <v>25000</v>
      </c>
      <c r="K28" s="103"/>
    </row>
    <row r="29" spans="2:11" x14ac:dyDescent="0.3">
      <c r="B29" s="98"/>
      <c r="C29" s="99"/>
      <c r="D29" s="127"/>
      <c r="E29" s="124"/>
      <c r="F29" s="99"/>
      <c r="G29" s="115"/>
      <c r="H29" s="111"/>
      <c r="I29" s="125"/>
      <c r="J29" s="113"/>
      <c r="K29" s="51"/>
    </row>
    <row r="30" spans="2:11" ht="28.2" x14ac:dyDescent="0.3">
      <c r="B30" s="98" t="s">
        <v>22</v>
      </c>
      <c r="C30" s="99">
        <v>351</v>
      </c>
      <c r="D30" s="127" t="s">
        <v>42</v>
      </c>
      <c r="E30" s="124">
        <v>1000</v>
      </c>
      <c r="F30" s="99">
        <v>1000</v>
      </c>
      <c r="G30" s="112">
        <v>0</v>
      </c>
      <c r="H30" s="111">
        <f t="shared" si="1"/>
        <v>1000</v>
      </c>
      <c r="I30" s="112">
        <v>0</v>
      </c>
      <c r="J30" s="113">
        <f>H30-I30</f>
        <v>1000</v>
      </c>
      <c r="K30" s="51"/>
    </row>
    <row r="31" spans="2:11" x14ac:dyDescent="0.3">
      <c r="B31" s="98"/>
      <c r="C31" s="99"/>
      <c r="D31" s="127"/>
      <c r="E31" s="124"/>
      <c r="F31" s="99"/>
      <c r="G31" s="112"/>
      <c r="H31" s="111"/>
      <c r="I31" s="125"/>
      <c r="J31" s="113"/>
      <c r="K31" s="51"/>
    </row>
    <row r="32" spans="2:11" ht="28.2" x14ac:dyDescent="0.3">
      <c r="B32" s="98" t="s">
        <v>81</v>
      </c>
      <c r="C32" s="99" t="s">
        <v>78</v>
      </c>
      <c r="D32" s="127" t="s">
        <v>82</v>
      </c>
      <c r="E32" s="124">
        <v>0</v>
      </c>
      <c r="F32" s="99">
        <v>0</v>
      </c>
      <c r="G32" s="115">
        <v>5684</v>
      </c>
      <c r="H32" s="111">
        <v>5684</v>
      </c>
      <c r="I32" s="125">
        <v>0</v>
      </c>
      <c r="J32" s="113">
        <f>H32-I32</f>
        <v>5684</v>
      </c>
      <c r="K32" s="51"/>
    </row>
    <row r="33" spans="2:11" ht="28.2" x14ac:dyDescent="0.3">
      <c r="B33" s="98" t="s">
        <v>70</v>
      </c>
      <c r="C33" s="99">
        <v>356</v>
      </c>
      <c r="D33" s="127" t="s">
        <v>29</v>
      </c>
      <c r="E33" s="124">
        <v>8357</v>
      </c>
      <c r="F33" s="99">
        <v>8341</v>
      </c>
      <c r="G33" s="112">
        <v>0</v>
      </c>
      <c r="H33" s="111">
        <f t="shared" si="1"/>
        <v>8341</v>
      </c>
      <c r="I33" s="112">
        <v>0</v>
      </c>
      <c r="J33" s="113">
        <f>H33-I33</f>
        <v>8341</v>
      </c>
      <c r="K33" s="51"/>
    </row>
    <row r="34" spans="2:11" x14ac:dyDescent="0.3">
      <c r="B34" s="98"/>
      <c r="C34" s="99"/>
      <c r="D34" s="127"/>
      <c r="E34" s="124"/>
      <c r="F34" s="99"/>
      <c r="G34" s="115"/>
      <c r="H34" s="111"/>
      <c r="I34" s="125"/>
      <c r="J34" s="113"/>
      <c r="K34" s="51"/>
    </row>
    <row r="35" spans="2:11" ht="28.2" x14ac:dyDescent="0.3">
      <c r="B35" s="98" t="s">
        <v>62</v>
      </c>
      <c r="C35" s="99">
        <v>357</v>
      </c>
      <c r="D35" s="127" t="s">
        <v>92</v>
      </c>
      <c r="E35" s="124">
        <v>10750</v>
      </c>
      <c r="F35" s="99">
        <v>3663</v>
      </c>
      <c r="G35" s="115">
        <v>6337</v>
      </c>
      <c r="H35" s="111">
        <f t="shared" si="1"/>
        <v>10000</v>
      </c>
      <c r="I35" s="112">
        <v>0</v>
      </c>
      <c r="J35" s="113">
        <f>H35-I35</f>
        <v>10000</v>
      </c>
      <c r="K35" s="51"/>
    </row>
    <row r="36" spans="2:11" x14ac:dyDescent="0.3">
      <c r="B36" s="98"/>
      <c r="C36" s="99"/>
      <c r="D36" s="127"/>
      <c r="E36" s="124"/>
      <c r="F36" s="99"/>
      <c r="G36" s="115"/>
      <c r="H36" s="111"/>
      <c r="I36" s="125"/>
      <c r="J36" s="113"/>
      <c r="K36" s="51"/>
    </row>
    <row r="37" spans="2:11" x14ac:dyDescent="0.3">
      <c r="B37" s="98"/>
      <c r="C37" s="99"/>
      <c r="D37" s="127"/>
      <c r="E37" s="124"/>
      <c r="F37" s="99"/>
      <c r="G37" s="112"/>
      <c r="H37" s="111"/>
      <c r="I37" s="125"/>
      <c r="J37" s="113"/>
      <c r="K37" s="51"/>
    </row>
    <row r="38" spans="2:11" ht="27.6" x14ac:dyDescent="0.3">
      <c r="B38" s="98" t="s">
        <v>61</v>
      </c>
      <c r="C38" s="99">
        <v>329</v>
      </c>
      <c r="D38" s="126" t="s">
        <v>91</v>
      </c>
      <c r="E38" s="124">
        <v>3000</v>
      </c>
      <c r="F38" s="99">
        <v>0</v>
      </c>
      <c r="G38" s="115">
        <v>5000</v>
      </c>
      <c r="H38" s="111">
        <f>F38+G38</f>
        <v>5000</v>
      </c>
      <c r="I38" s="112">
        <v>0</v>
      </c>
      <c r="J38" s="113">
        <f>H38-I38</f>
        <v>5000</v>
      </c>
      <c r="K38" s="51"/>
    </row>
    <row r="39" spans="2:11" x14ac:dyDescent="0.3">
      <c r="B39" s="98"/>
      <c r="C39" s="99"/>
      <c r="D39" s="127"/>
      <c r="E39" s="124"/>
      <c r="F39" s="99"/>
      <c r="G39" s="115"/>
      <c r="H39" s="111"/>
      <c r="I39" s="125"/>
      <c r="J39" s="113"/>
      <c r="K39" s="51"/>
    </row>
    <row r="40" spans="2:11" x14ac:dyDescent="0.3">
      <c r="B40" s="31" t="s">
        <v>8</v>
      </c>
      <c r="C40" s="32"/>
      <c r="D40" s="33"/>
      <c r="E40" s="35">
        <f>SUM(E7:E38)</f>
        <v>548424</v>
      </c>
      <c r="F40" s="35">
        <f>SUM(F7:F38)</f>
        <v>723283</v>
      </c>
      <c r="G40" s="35">
        <f>SUM(G7:G39)</f>
        <v>23486</v>
      </c>
      <c r="H40" s="35">
        <f>SUM(H7:H39)</f>
        <v>723283</v>
      </c>
      <c r="I40" s="78">
        <f>SUM(I7:I39)</f>
        <v>0</v>
      </c>
      <c r="J40" s="36">
        <f>SUM(J7:J39)</f>
        <v>723283</v>
      </c>
      <c r="K40" s="55"/>
    </row>
    <row r="41" spans="2:11" x14ac:dyDescent="0.3">
      <c r="E41"/>
      <c r="F41"/>
      <c r="G41"/>
      <c r="H41"/>
      <c r="I41"/>
      <c r="J41"/>
    </row>
    <row r="42" spans="2:11" x14ac:dyDescent="0.3">
      <c r="E42"/>
      <c r="F42"/>
      <c r="G42"/>
      <c r="H42"/>
      <c r="I42"/>
      <c r="J42"/>
    </row>
    <row r="43" spans="2:11" x14ac:dyDescent="0.3">
      <c r="E43"/>
      <c r="F43"/>
      <c r="G43"/>
      <c r="H43"/>
      <c r="I43"/>
      <c r="J43"/>
    </row>
    <row r="44" spans="2:11" x14ac:dyDescent="0.3">
      <c r="E44"/>
      <c r="F44"/>
      <c r="G44"/>
      <c r="H44"/>
      <c r="I44"/>
      <c r="J44"/>
    </row>
    <row r="45" spans="2:11" x14ac:dyDescent="0.3">
      <c r="E45"/>
      <c r="F45"/>
      <c r="G45"/>
      <c r="H45"/>
      <c r="I45"/>
      <c r="J45"/>
    </row>
    <row r="46" spans="2:11" x14ac:dyDescent="0.3">
      <c r="E46"/>
      <c r="F46"/>
      <c r="G46"/>
      <c r="H46"/>
      <c r="I46"/>
      <c r="J46"/>
    </row>
    <row r="47" spans="2:11" x14ac:dyDescent="0.3">
      <c r="E47"/>
      <c r="F47"/>
      <c r="G47"/>
      <c r="H47"/>
      <c r="I47"/>
      <c r="J47"/>
    </row>
    <row r="48" spans="2:11" x14ac:dyDescent="0.3">
      <c r="E48"/>
      <c r="F48"/>
      <c r="G48"/>
      <c r="H48"/>
      <c r="I48"/>
      <c r="J48"/>
    </row>
    <row r="49" customFormat="1" x14ac:dyDescent="0.3"/>
    <row r="50" customFormat="1" x14ac:dyDescent="0.3"/>
    <row r="51" customFormat="1" x14ac:dyDescent="0.3"/>
    <row r="52" customFormat="1" x14ac:dyDescent="0.3"/>
    <row r="53" customFormat="1" x14ac:dyDescent="0.3"/>
    <row r="54" customFormat="1" x14ac:dyDescent="0.3"/>
    <row r="55" customFormat="1" x14ac:dyDescent="0.3"/>
    <row r="56" customFormat="1" x14ac:dyDescent="0.3"/>
    <row r="57" customFormat="1" x14ac:dyDescent="0.3"/>
    <row r="58" customFormat="1" x14ac:dyDescent="0.3"/>
    <row r="59" customFormat="1" x14ac:dyDescent="0.3"/>
    <row r="60" customFormat="1" x14ac:dyDescent="0.3"/>
    <row r="61" customFormat="1" x14ac:dyDescent="0.3"/>
    <row r="62" customFormat="1" x14ac:dyDescent="0.3"/>
    <row r="63" customFormat="1" x14ac:dyDescent="0.3"/>
    <row r="64" customFormat="1" x14ac:dyDescent="0.3"/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86" customFormat="1" x14ac:dyDescent="0.3"/>
    <row r="187" customFormat="1" x14ac:dyDescent="0.3"/>
    <row r="188" customFormat="1" x14ac:dyDescent="0.3"/>
    <row r="189" customFormat="1" x14ac:dyDescent="0.3"/>
    <row r="190" customFormat="1" x14ac:dyDescent="0.3"/>
    <row r="191" customFormat="1" x14ac:dyDescent="0.3"/>
    <row r="192" customFormat="1" x14ac:dyDescent="0.3"/>
    <row r="193" customFormat="1" x14ac:dyDescent="0.3"/>
    <row r="194" customFormat="1" x14ac:dyDescent="0.3"/>
    <row r="195" customFormat="1" x14ac:dyDescent="0.3"/>
    <row r="196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210" customFormat="1" x14ac:dyDescent="0.3"/>
    <row r="211" customFormat="1" x14ac:dyDescent="0.3"/>
    <row r="212" customFormat="1" x14ac:dyDescent="0.3"/>
    <row r="213" customFormat="1" x14ac:dyDescent="0.3"/>
    <row r="214" customFormat="1" x14ac:dyDescent="0.3"/>
    <row r="215" customFormat="1" x14ac:dyDescent="0.3"/>
    <row r="216" customFormat="1" x14ac:dyDescent="0.3"/>
    <row r="217" customFormat="1" x14ac:dyDescent="0.3"/>
    <row r="218" customFormat="1" x14ac:dyDescent="0.3"/>
    <row r="219" customFormat="1" x14ac:dyDescent="0.3"/>
    <row r="220" customFormat="1" x14ac:dyDescent="0.3"/>
    <row r="221" customFormat="1" x14ac:dyDescent="0.3"/>
    <row r="222" customFormat="1" x14ac:dyDescent="0.3"/>
    <row r="223" customFormat="1" x14ac:dyDescent="0.3"/>
    <row r="224" customFormat="1" x14ac:dyDescent="0.3"/>
    <row r="225" customFormat="1" x14ac:dyDescent="0.3"/>
    <row r="226" customFormat="1" x14ac:dyDescent="0.3"/>
    <row r="227" customFormat="1" x14ac:dyDescent="0.3"/>
    <row r="228" customFormat="1" x14ac:dyDescent="0.3"/>
    <row r="229" customFormat="1" x14ac:dyDescent="0.3"/>
    <row r="230" customFormat="1" x14ac:dyDescent="0.3"/>
    <row r="231" customFormat="1" x14ac:dyDescent="0.3"/>
    <row r="232" customFormat="1" x14ac:dyDescent="0.3"/>
    <row r="233" customFormat="1" x14ac:dyDescent="0.3"/>
    <row r="234" customFormat="1" x14ac:dyDescent="0.3"/>
    <row r="235" customFormat="1" x14ac:dyDescent="0.3"/>
    <row r="236" customFormat="1" x14ac:dyDescent="0.3"/>
    <row r="237" customFormat="1" x14ac:dyDescent="0.3"/>
    <row r="238" customFormat="1" x14ac:dyDescent="0.3"/>
    <row r="239" customFormat="1" x14ac:dyDescent="0.3"/>
    <row r="240" customFormat="1" x14ac:dyDescent="0.3"/>
    <row r="241" customFormat="1" x14ac:dyDescent="0.3"/>
    <row r="242" customFormat="1" x14ac:dyDescent="0.3"/>
    <row r="243" customFormat="1" x14ac:dyDescent="0.3"/>
    <row r="244" customFormat="1" x14ac:dyDescent="0.3"/>
    <row r="245" customFormat="1" x14ac:dyDescent="0.3"/>
    <row r="246" customFormat="1" x14ac:dyDescent="0.3"/>
    <row r="247" customFormat="1" x14ac:dyDescent="0.3"/>
    <row r="248" customFormat="1" x14ac:dyDescent="0.3"/>
    <row r="249" customFormat="1" x14ac:dyDescent="0.3"/>
    <row r="250" customFormat="1" x14ac:dyDescent="0.3"/>
    <row r="251" customFormat="1" x14ac:dyDescent="0.3"/>
    <row r="252" customFormat="1" x14ac:dyDescent="0.3"/>
    <row r="253" customFormat="1" x14ac:dyDescent="0.3"/>
    <row r="254" customFormat="1" x14ac:dyDescent="0.3"/>
    <row r="255" customFormat="1" x14ac:dyDescent="0.3"/>
    <row r="256" customFormat="1" x14ac:dyDescent="0.3"/>
    <row r="257" customFormat="1" x14ac:dyDescent="0.3"/>
    <row r="258" customFormat="1" x14ac:dyDescent="0.3"/>
    <row r="259" customFormat="1" x14ac:dyDescent="0.3"/>
    <row r="260" customFormat="1" x14ac:dyDescent="0.3"/>
    <row r="261" customFormat="1" x14ac:dyDescent="0.3"/>
    <row r="262" customFormat="1" x14ac:dyDescent="0.3"/>
    <row r="263" customFormat="1" x14ac:dyDescent="0.3"/>
    <row r="264" customFormat="1" x14ac:dyDescent="0.3"/>
    <row r="265" customFormat="1" x14ac:dyDescent="0.3"/>
    <row r="266" customFormat="1" x14ac:dyDescent="0.3"/>
    <row r="267" customFormat="1" x14ac:dyDescent="0.3"/>
    <row r="268" customFormat="1" x14ac:dyDescent="0.3"/>
    <row r="269" customFormat="1" x14ac:dyDescent="0.3"/>
    <row r="270" customFormat="1" x14ac:dyDescent="0.3"/>
    <row r="271" customFormat="1" x14ac:dyDescent="0.3"/>
    <row r="272" customFormat="1" x14ac:dyDescent="0.3"/>
    <row r="273" customFormat="1" x14ac:dyDescent="0.3"/>
    <row r="274" customFormat="1" x14ac:dyDescent="0.3"/>
    <row r="275" customFormat="1" x14ac:dyDescent="0.3"/>
    <row r="276" customFormat="1" x14ac:dyDescent="0.3"/>
    <row r="277" customFormat="1" x14ac:dyDescent="0.3"/>
    <row r="278" customFormat="1" x14ac:dyDescent="0.3"/>
    <row r="279" customFormat="1" x14ac:dyDescent="0.3"/>
    <row r="280" customFormat="1" x14ac:dyDescent="0.3"/>
    <row r="281" customFormat="1" x14ac:dyDescent="0.3"/>
    <row r="282" customFormat="1" x14ac:dyDescent="0.3"/>
    <row r="283" customFormat="1" x14ac:dyDescent="0.3"/>
    <row r="284" customFormat="1" x14ac:dyDescent="0.3"/>
    <row r="285" customFormat="1" x14ac:dyDescent="0.3"/>
    <row r="286" customFormat="1" x14ac:dyDescent="0.3"/>
    <row r="287" customFormat="1" x14ac:dyDescent="0.3"/>
    <row r="288" customFormat="1" x14ac:dyDescent="0.3"/>
    <row r="289" customFormat="1" x14ac:dyDescent="0.3"/>
    <row r="290" customFormat="1" x14ac:dyDescent="0.3"/>
    <row r="291" customFormat="1" x14ac:dyDescent="0.3"/>
    <row r="292" customFormat="1" x14ac:dyDescent="0.3"/>
    <row r="293" customFormat="1" x14ac:dyDescent="0.3"/>
    <row r="294" customFormat="1" x14ac:dyDescent="0.3"/>
    <row r="295" customFormat="1" x14ac:dyDescent="0.3"/>
    <row r="296" customFormat="1" x14ac:dyDescent="0.3"/>
    <row r="297" customFormat="1" x14ac:dyDescent="0.3"/>
    <row r="298" customFormat="1" x14ac:dyDescent="0.3"/>
    <row r="299" customFormat="1" x14ac:dyDescent="0.3"/>
    <row r="300" customFormat="1" x14ac:dyDescent="0.3"/>
    <row r="301" customFormat="1" x14ac:dyDescent="0.3"/>
    <row r="302" customFormat="1" x14ac:dyDescent="0.3"/>
    <row r="303" customFormat="1" x14ac:dyDescent="0.3"/>
    <row r="304" customFormat="1" x14ac:dyDescent="0.3"/>
    <row r="305" customFormat="1" x14ac:dyDescent="0.3"/>
    <row r="306" customFormat="1" x14ac:dyDescent="0.3"/>
    <row r="307" customFormat="1" x14ac:dyDescent="0.3"/>
    <row r="308" customFormat="1" x14ac:dyDescent="0.3"/>
    <row r="309" customFormat="1" x14ac:dyDescent="0.3"/>
    <row r="310" customFormat="1" x14ac:dyDescent="0.3"/>
    <row r="311" customFormat="1" x14ac:dyDescent="0.3"/>
    <row r="312" customFormat="1" x14ac:dyDescent="0.3"/>
    <row r="313" customFormat="1" x14ac:dyDescent="0.3"/>
    <row r="314" customFormat="1" x14ac:dyDescent="0.3"/>
    <row r="315" customFormat="1" x14ac:dyDescent="0.3"/>
    <row r="316" customFormat="1" x14ac:dyDescent="0.3"/>
    <row r="317" customFormat="1" x14ac:dyDescent="0.3"/>
    <row r="318" customFormat="1" x14ac:dyDescent="0.3"/>
    <row r="319" customFormat="1" x14ac:dyDescent="0.3"/>
    <row r="320" customFormat="1" x14ac:dyDescent="0.3"/>
    <row r="321" customFormat="1" x14ac:dyDescent="0.3"/>
    <row r="322" customFormat="1" x14ac:dyDescent="0.3"/>
    <row r="323" customFormat="1" x14ac:dyDescent="0.3"/>
    <row r="324" customFormat="1" x14ac:dyDescent="0.3"/>
    <row r="325" customFormat="1" x14ac:dyDescent="0.3"/>
    <row r="326" customFormat="1" x14ac:dyDescent="0.3"/>
    <row r="327" customFormat="1" x14ac:dyDescent="0.3"/>
    <row r="328" customFormat="1" x14ac:dyDescent="0.3"/>
    <row r="329" customFormat="1" x14ac:dyDescent="0.3"/>
    <row r="330" customFormat="1" x14ac:dyDescent="0.3"/>
    <row r="331" customFormat="1" x14ac:dyDescent="0.3"/>
    <row r="332" customFormat="1" x14ac:dyDescent="0.3"/>
    <row r="333" customFormat="1" x14ac:dyDescent="0.3"/>
    <row r="334" customFormat="1" x14ac:dyDescent="0.3"/>
    <row r="335" customFormat="1" x14ac:dyDescent="0.3"/>
    <row r="336" customFormat="1" x14ac:dyDescent="0.3"/>
    <row r="337" customFormat="1" x14ac:dyDescent="0.3"/>
    <row r="338" customFormat="1" x14ac:dyDescent="0.3"/>
    <row r="339" customFormat="1" x14ac:dyDescent="0.3"/>
    <row r="340" customFormat="1" x14ac:dyDescent="0.3"/>
    <row r="341" customFormat="1" x14ac:dyDescent="0.3"/>
    <row r="342" customFormat="1" x14ac:dyDescent="0.3"/>
    <row r="343" customFormat="1" x14ac:dyDescent="0.3"/>
    <row r="344" customFormat="1" x14ac:dyDescent="0.3"/>
    <row r="345" customFormat="1" x14ac:dyDescent="0.3"/>
    <row r="346" customFormat="1" x14ac:dyDescent="0.3"/>
    <row r="347" customFormat="1" x14ac:dyDescent="0.3"/>
    <row r="348" customFormat="1" x14ac:dyDescent="0.3"/>
    <row r="349" customFormat="1" x14ac:dyDescent="0.3"/>
    <row r="350" customFormat="1" x14ac:dyDescent="0.3"/>
    <row r="351" customFormat="1" x14ac:dyDescent="0.3"/>
    <row r="352" customFormat="1" x14ac:dyDescent="0.3"/>
    <row r="353" customFormat="1" x14ac:dyDescent="0.3"/>
    <row r="354" customFormat="1" x14ac:dyDescent="0.3"/>
    <row r="355" customFormat="1" x14ac:dyDescent="0.3"/>
    <row r="356" customFormat="1" x14ac:dyDescent="0.3"/>
    <row r="357" customFormat="1" x14ac:dyDescent="0.3"/>
    <row r="358" customFormat="1" x14ac:dyDescent="0.3"/>
    <row r="359" customFormat="1" x14ac:dyDescent="0.3"/>
    <row r="360" customFormat="1" x14ac:dyDescent="0.3"/>
    <row r="361" customFormat="1" x14ac:dyDescent="0.3"/>
    <row r="362" customFormat="1" x14ac:dyDescent="0.3"/>
    <row r="363" customFormat="1" x14ac:dyDescent="0.3"/>
    <row r="364" customFormat="1" x14ac:dyDescent="0.3"/>
    <row r="365" customFormat="1" x14ac:dyDescent="0.3"/>
    <row r="366" customFormat="1" x14ac:dyDescent="0.3"/>
    <row r="367" customFormat="1" x14ac:dyDescent="0.3"/>
    <row r="368" customFormat="1" x14ac:dyDescent="0.3"/>
    <row r="369" customFormat="1" x14ac:dyDescent="0.3"/>
    <row r="370" customFormat="1" x14ac:dyDescent="0.3"/>
    <row r="371" customFormat="1" x14ac:dyDescent="0.3"/>
    <row r="372" customFormat="1" x14ac:dyDescent="0.3"/>
    <row r="373" customFormat="1" x14ac:dyDescent="0.3"/>
    <row r="374" customFormat="1" x14ac:dyDescent="0.3"/>
    <row r="375" customFormat="1" x14ac:dyDescent="0.3"/>
    <row r="376" customFormat="1" x14ac:dyDescent="0.3"/>
    <row r="377" customFormat="1" x14ac:dyDescent="0.3"/>
    <row r="378" customFormat="1" x14ac:dyDescent="0.3"/>
    <row r="379" customFormat="1" x14ac:dyDescent="0.3"/>
    <row r="380" customFormat="1" x14ac:dyDescent="0.3"/>
    <row r="381" customFormat="1" x14ac:dyDescent="0.3"/>
    <row r="382" customFormat="1" x14ac:dyDescent="0.3"/>
    <row r="383" customFormat="1" x14ac:dyDescent="0.3"/>
    <row r="384" customFormat="1" x14ac:dyDescent="0.3"/>
    <row r="385" customFormat="1" x14ac:dyDescent="0.3"/>
    <row r="386" customFormat="1" x14ac:dyDescent="0.3"/>
    <row r="387" customFormat="1" x14ac:dyDescent="0.3"/>
    <row r="388" customFormat="1" x14ac:dyDescent="0.3"/>
    <row r="389" customFormat="1" x14ac:dyDescent="0.3"/>
    <row r="390" customFormat="1" x14ac:dyDescent="0.3"/>
    <row r="391" customFormat="1" x14ac:dyDescent="0.3"/>
    <row r="392" customFormat="1" x14ac:dyDescent="0.3"/>
    <row r="393" customFormat="1" x14ac:dyDescent="0.3"/>
    <row r="394" customFormat="1" x14ac:dyDescent="0.3"/>
    <row r="395" customFormat="1" x14ac:dyDescent="0.3"/>
    <row r="396" customFormat="1" x14ac:dyDescent="0.3"/>
    <row r="397" customFormat="1" x14ac:dyDescent="0.3"/>
    <row r="398" customFormat="1" x14ac:dyDescent="0.3"/>
    <row r="399" customFormat="1" x14ac:dyDescent="0.3"/>
    <row r="400" customFormat="1" x14ac:dyDescent="0.3"/>
    <row r="401" customFormat="1" x14ac:dyDescent="0.3"/>
    <row r="402" customFormat="1" x14ac:dyDescent="0.3"/>
    <row r="403" customFormat="1" x14ac:dyDescent="0.3"/>
    <row r="404" customFormat="1" x14ac:dyDescent="0.3"/>
    <row r="405" customFormat="1" x14ac:dyDescent="0.3"/>
    <row r="406" customFormat="1" x14ac:dyDescent="0.3"/>
    <row r="407" customFormat="1" x14ac:dyDescent="0.3"/>
    <row r="408" customFormat="1" x14ac:dyDescent="0.3"/>
    <row r="409" customFormat="1" x14ac:dyDescent="0.3"/>
    <row r="410" customFormat="1" x14ac:dyDescent="0.3"/>
    <row r="411" customFormat="1" x14ac:dyDescent="0.3"/>
    <row r="412" customFormat="1" x14ac:dyDescent="0.3"/>
    <row r="413" customFormat="1" x14ac:dyDescent="0.3"/>
    <row r="414" customFormat="1" x14ac:dyDescent="0.3"/>
    <row r="415" customFormat="1" x14ac:dyDescent="0.3"/>
    <row r="416" customFormat="1" x14ac:dyDescent="0.3"/>
    <row r="417" customFormat="1" x14ac:dyDescent="0.3"/>
    <row r="418" customFormat="1" x14ac:dyDescent="0.3"/>
    <row r="419" customFormat="1" x14ac:dyDescent="0.3"/>
    <row r="420" customFormat="1" x14ac:dyDescent="0.3"/>
    <row r="421" customFormat="1" x14ac:dyDescent="0.3"/>
    <row r="422" customFormat="1" x14ac:dyDescent="0.3"/>
    <row r="423" customFormat="1" x14ac:dyDescent="0.3"/>
    <row r="424" customFormat="1" x14ac:dyDescent="0.3"/>
    <row r="425" customFormat="1" x14ac:dyDescent="0.3"/>
    <row r="426" customFormat="1" x14ac:dyDescent="0.3"/>
    <row r="427" customFormat="1" x14ac:dyDescent="0.3"/>
    <row r="428" customFormat="1" x14ac:dyDescent="0.3"/>
    <row r="429" customFormat="1" x14ac:dyDescent="0.3"/>
    <row r="430" customFormat="1" x14ac:dyDescent="0.3"/>
    <row r="431" customFormat="1" x14ac:dyDescent="0.3"/>
    <row r="432" customFormat="1" x14ac:dyDescent="0.3"/>
    <row r="433" customFormat="1" x14ac:dyDescent="0.3"/>
    <row r="434" customFormat="1" x14ac:dyDescent="0.3"/>
    <row r="435" customFormat="1" x14ac:dyDescent="0.3"/>
    <row r="436" customFormat="1" x14ac:dyDescent="0.3"/>
    <row r="437" customFormat="1" x14ac:dyDescent="0.3"/>
    <row r="438" customFormat="1" x14ac:dyDescent="0.3"/>
    <row r="439" customFormat="1" x14ac:dyDescent="0.3"/>
    <row r="440" customFormat="1" x14ac:dyDescent="0.3"/>
    <row r="441" customFormat="1" x14ac:dyDescent="0.3"/>
    <row r="442" customFormat="1" x14ac:dyDescent="0.3"/>
    <row r="443" customFormat="1" x14ac:dyDescent="0.3"/>
    <row r="444" customFormat="1" x14ac:dyDescent="0.3"/>
    <row r="445" customFormat="1" x14ac:dyDescent="0.3"/>
    <row r="446" customFormat="1" x14ac:dyDescent="0.3"/>
    <row r="447" customFormat="1" x14ac:dyDescent="0.3"/>
    <row r="448" customFormat="1" x14ac:dyDescent="0.3"/>
    <row r="449" customFormat="1" x14ac:dyDescent="0.3"/>
    <row r="450" customFormat="1" x14ac:dyDescent="0.3"/>
    <row r="451" customFormat="1" x14ac:dyDescent="0.3"/>
    <row r="452" customFormat="1" x14ac:dyDescent="0.3"/>
    <row r="453" customFormat="1" x14ac:dyDescent="0.3"/>
    <row r="454" customFormat="1" x14ac:dyDescent="0.3"/>
    <row r="455" customFormat="1" x14ac:dyDescent="0.3"/>
    <row r="456" customFormat="1" x14ac:dyDescent="0.3"/>
    <row r="457" customFormat="1" x14ac:dyDescent="0.3"/>
    <row r="458" customFormat="1" x14ac:dyDescent="0.3"/>
    <row r="459" customFormat="1" x14ac:dyDescent="0.3"/>
    <row r="460" customFormat="1" x14ac:dyDescent="0.3"/>
    <row r="461" customFormat="1" x14ac:dyDescent="0.3"/>
    <row r="462" customFormat="1" x14ac:dyDescent="0.3"/>
    <row r="463" customFormat="1" x14ac:dyDescent="0.3"/>
    <row r="464" customFormat="1" x14ac:dyDescent="0.3"/>
    <row r="465" customFormat="1" x14ac:dyDescent="0.3"/>
    <row r="466" customFormat="1" x14ac:dyDescent="0.3"/>
    <row r="467" customFormat="1" x14ac:dyDescent="0.3"/>
    <row r="468" customFormat="1" x14ac:dyDescent="0.3"/>
    <row r="469" customFormat="1" x14ac:dyDescent="0.3"/>
    <row r="470" customFormat="1" x14ac:dyDescent="0.3"/>
    <row r="471" customFormat="1" x14ac:dyDescent="0.3"/>
    <row r="472" customFormat="1" x14ac:dyDescent="0.3"/>
    <row r="473" customFormat="1" x14ac:dyDescent="0.3"/>
    <row r="474" customFormat="1" x14ac:dyDescent="0.3"/>
    <row r="475" customFormat="1" x14ac:dyDescent="0.3"/>
    <row r="476" customFormat="1" x14ac:dyDescent="0.3"/>
    <row r="477" customFormat="1" x14ac:dyDescent="0.3"/>
    <row r="478" customFormat="1" x14ac:dyDescent="0.3"/>
    <row r="479" customFormat="1" x14ac:dyDescent="0.3"/>
    <row r="480" customFormat="1" x14ac:dyDescent="0.3"/>
    <row r="481" customFormat="1" x14ac:dyDescent="0.3"/>
    <row r="482" customFormat="1" x14ac:dyDescent="0.3"/>
    <row r="483" customFormat="1" x14ac:dyDescent="0.3"/>
    <row r="484" customFormat="1" x14ac:dyDescent="0.3"/>
    <row r="485" customFormat="1" x14ac:dyDescent="0.3"/>
    <row r="486" customFormat="1" x14ac:dyDescent="0.3"/>
    <row r="487" customFormat="1" x14ac:dyDescent="0.3"/>
    <row r="488" customFormat="1" x14ac:dyDescent="0.3"/>
    <row r="489" customFormat="1" x14ac:dyDescent="0.3"/>
    <row r="490" customFormat="1" x14ac:dyDescent="0.3"/>
    <row r="491" customFormat="1" x14ac:dyDescent="0.3"/>
    <row r="492" customFormat="1" x14ac:dyDescent="0.3"/>
    <row r="493" customFormat="1" x14ac:dyDescent="0.3"/>
    <row r="494" customFormat="1" x14ac:dyDescent="0.3"/>
    <row r="495" customFormat="1" x14ac:dyDescent="0.3"/>
    <row r="496" customFormat="1" x14ac:dyDescent="0.3"/>
    <row r="497" customFormat="1" x14ac:dyDescent="0.3"/>
    <row r="498" customFormat="1" x14ac:dyDescent="0.3"/>
    <row r="499" customFormat="1" x14ac:dyDescent="0.3"/>
    <row r="500" customFormat="1" x14ac:dyDescent="0.3"/>
    <row r="501" customFormat="1" x14ac:dyDescent="0.3"/>
    <row r="502" customFormat="1" x14ac:dyDescent="0.3"/>
    <row r="503" customFormat="1" x14ac:dyDescent="0.3"/>
    <row r="504" customFormat="1" x14ac:dyDescent="0.3"/>
    <row r="505" customFormat="1" x14ac:dyDescent="0.3"/>
    <row r="506" customFormat="1" x14ac:dyDescent="0.3"/>
    <row r="507" customFormat="1" x14ac:dyDescent="0.3"/>
    <row r="508" customFormat="1" x14ac:dyDescent="0.3"/>
    <row r="509" customFormat="1" x14ac:dyDescent="0.3"/>
    <row r="510" customFormat="1" x14ac:dyDescent="0.3"/>
    <row r="511" customFormat="1" x14ac:dyDescent="0.3"/>
    <row r="512" customFormat="1" x14ac:dyDescent="0.3"/>
    <row r="513" customFormat="1" x14ac:dyDescent="0.3"/>
    <row r="514" customFormat="1" x14ac:dyDescent="0.3"/>
    <row r="515" customFormat="1" x14ac:dyDescent="0.3"/>
    <row r="516" customFormat="1" x14ac:dyDescent="0.3"/>
    <row r="517" customFormat="1" x14ac:dyDescent="0.3"/>
    <row r="518" customFormat="1" x14ac:dyDescent="0.3"/>
    <row r="519" customFormat="1" x14ac:dyDescent="0.3"/>
    <row r="520" customFormat="1" x14ac:dyDescent="0.3"/>
    <row r="521" customFormat="1" x14ac:dyDescent="0.3"/>
    <row r="522" customFormat="1" x14ac:dyDescent="0.3"/>
    <row r="523" customFormat="1" x14ac:dyDescent="0.3"/>
    <row r="524" customFormat="1" x14ac:dyDescent="0.3"/>
    <row r="525" customFormat="1" x14ac:dyDescent="0.3"/>
    <row r="526" customFormat="1" x14ac:dyDescent="0.3"/>
    <row r="527" customFormat="1" x14ac:dyDescent="0.3"/>
    <row r="528" customFormat="1" x14ac:dyDescent="0.3"/>
    <row r="529" customFormat="1" x14ac:dyDescent="0.3"/>
    <row r="530" customFormat="1" x14ac:dyDescent="0.3"/>
    <row r="531" customFormat="1" x14ac:dyDescent="0.3"/>
    <row r="532" customFormat="1" x14ac:dyDescent="0.3"/>
    <row r="533" customFormat="1" x14ac:dyDescent="0.3"/>
    <row r="534" customFormat="1" x14ac:dyDescent="0.3"/>
    <row r="535" customFormat="1" x14ac:dyDescent="0.3"/>
    <row r="536" customFormat="1" x14ac:dyDescent="0.3"/>
    <row r="537" customFormat="1" x14ac:dyDescent="0.3"/>
    <row r="538" customFormat="1" x14ac:dyDescent="0.3"/>
    <row r="539" customFormat="1" x14ac:dyDescent="0.3"/>
    <row r="540" customFormat="1" x14ac:dyDescent="0.3"/>
    <row r="541" customFormat="1" x14ac:dyDescent="0.3"/>
    <row r="542" customFormat="1" x14ac:dyDescent="0.3"/>
    <row r="543" customFormat="1" x14ac:dyDescent="0.3"/>
    <row r="544" customFormat="1" x14ac:dyDescent="0.3"/>
    <row r="545" customFormat="1" x14ac:dyDescent="0.3"/>
    <row r="546" customFormat="1" x14ac:dyDescent="0.3"/>
    <row r="547" customFormat="1" x14ac:dyDescent="0.3"/>
    <row r="548" customFormat="1" x14ac:dyDescent="0.3"/>
    <row r="549" customFormat="1" x14ac:dyDescent="0.3"/>
    <row r="550" customFormat="1" x14ac:dyDescent="0.3"/>
    <row r="551" customFormat="1" x14ac:dyDescent="0.3"/>
    <row r="552" customFormat="1" x14ac:dyDescent="0.3"/>
    <row r="553" customFormat="1" x14ac:dyDescent="0.3"/>
    <row r="554" customFormat="1" x14ac:dyDescent="0.3"/>
    <row r="555" customFormat="1" x14ac:dyDescent="0.3"/>
    <row r="556" customFormat="1" x14ac:dyDescent="0.3"/>
    <row r="557" customFormat="1" x14ac:dyDescent="0.3"/>
    <row r="558" customFormat="1" x14ac:dyDescent="0.3"/>
    <row r="559" customFormat="1" x14ac:dyDescent="0.3"/>
    <row r="560" customFormat="1" x14ac:dyDescent="0.3"/>
    <row r="561" customFormat="1" x14ac:dyDescent="0.3"/>
    <row r="562" customFormat="1" x14ac:dyDescent="0.3"/>
    <row r="563" customFormat="1" x14ac:dyDescent="0.3"/>
    <row r="564" customFormat="1" x14ac:dyDescent="0.3"/>
    <row r="565" customFormat="1" x14ac:dyDescent="0.3"/>
    <row r="566" customFormat="1" x14ac:dyDescent="0.3"/>
    <row r="567" customFormat="1" x14ac:dyDescent="0.3"/>
    <row r="568" customFormat="1" x14ac:dyDescent="0.3"/>
    <row r="569" customFormat="1" x14ac:dyDescent="0.3"/>
    <row r="570" customFormat="1" x14ac:dyDescent="0.3"/>
    <row r="571" customFormat="1" x14ac:dyDescent="0.3"/>
    <row r="572" customFormat="1" x14ac:dyDescent="0.3"/>
    <row r="573" customFormat="1" x14ac:dyDescent="0.3"/>
    <row r="574" customFormat="1" x14ac:dyDescent="0.3"/>
    <row r="575" customFormat="1" x14ac:dyDescent="0.3"/>
    <row r="576" customFormat="1" x14ac:dyDescent="0.3"/>
    <row r="577" customFormat="1" x14ac:dyDescent="0.3"/>
    <row r="578" customFormat="1" x14ac:dyDescent="0.3"/>
    <row r="579" customFormat="1" x14ac:dyDescent="0.3"/>
    <row r="580" customFormat="1" x14ac:dyDescent="0.3"/>
    <row r="581" customFormat="1" x14ac:dyDescent="0.3"/>
    <row r="582" customFormat="1" x14ac:dyDescent="0.3"/>
    <row r="583" customFormat="1" x14ac:dyDescent="0.3"/>
    <row r="584" customFormat="1" x14ac:dyDescent="0.3"/>
    <row r="585" customFormat="1" x14ac:dyDescent="0.3"/>
    <row r="586" customFormat="1" x14ac:dyDescent="0.3"/>
    <row r="587" customFormat="1" x14ac:dyDescent="0.3"/>
    <row r="588" customFormat="1" x14ac:dyDescent="0.3"/>
    <row r="589" customFormat="1" x14ac:dyDescent="0.3"/>
    <row r="590" customFormat="1" x14ac:dyDescent="0.3"/>
    <row r="591" customFormat="1" x14ac:dyDescent="0.3"/>
    <row r="592" customFormat="1" x14ac:dyDescent="0.3"/>
    <row r="593" customFormat="1" x14ac:dyDescent="0.3"/>
    <row r="594" customFormat="1" x14ac:dyDescent="0.3"/>
    <row r="595" customFormat="1" x14ac:dyDescent="0.3"/>
    <row r="596" customFormat="1" x14ac:dyDescent="0.3"/>
    <row r="597" customFormat="1" x14ac:dyDescent="0.3"/>
    <row r="598" customFormat="1" x14ac:dyDescent="0.3"/>
    <row r="599" customFormat="1" x14ac:dyDescent="0.3"/>
    <row r="600" customFormat="1" x14ac:dyDescent="0.3"/>
    <row r="601" customFormat="1" x14ac:dyDescent="0.3"/>
    <row r="602" customFormat="1" x14ac:dyDescent="0.3"/>
    <row r="603" customFormat="1" x14ac:dyDescent="0.3"/>
    <row r="604" customFormat="1" x14ac:dyDescent="0.3"/>
    <row r="605" customFormat="1" x14ac:dyDescent="0.3"/>
    <row r="606" customFormat="1" x14ac:dyDescent="0.3"/>
    <row r="607" customFormat="1" x14ac:dyDescent="0.3"/>
    <row r="608" customFormat="1" x14ac:dyDescent="0.3"/>
    <row r="609" customFormat="1" x14ac:dyDescent="0.3"/>
    <row r="610" customFormat="1" x14ac:dyDescent="0.3"/>
    <row r="611" customFormat="1" x14ac:dyDescent="0.3"/>
    <row r="612" customFormat="1" x14ac:dyDescent="0.3"/>
    <row r="613" customFormat="1" x14ac:dyDescent="0.3"/>
    <row r="614" customFormat="1" x14ac:dyDescent="0.3"/>
    <row r="615" customFormat="1" x14ac:dyDescent="0.3"/>
    <row r="616" customFormat="1" x14ac:dyDescent="0.3"/>
    <row r="617" customFormat="1" x14ac:dyDescent="0.3"/>
    <row r="618" customFormat="1" x14ac:dyDescent="0.3"/>
    <row r="619" customFormat="1" x14ac:dyDescent="0.3"/>
    <row r="620" customFormat="1" x14ac:dyDescent="0.3"/>
    <row r="621" customFormat="1" x14ac:dyDescent="0.3"/>
    <row r="622" customFormat="1" x14ac:dyDescent="0.3"/>
    <row r="623" customFormat="1" x14ac:dyDescent="0.3"/>
    <row r="624" customFormat="1" x14ac:dyDescent="0.3"/>
    <row r="625" customFormat="1" x14ac:dyDescent="0.3"/>
    <row r="626" customFormat="1" x14ac:dyDescent="0.3"/>
    <row r="627" customFormat="1" x14ac:dyDescent="0.3"/>
    <row r="628" customFormat="1" x14ac:dyDescent="0.3"/>
    <row r="629" customFormat="1" x14ac:dyDescent="0.3"/>
    <row r="630" customFormat="1" x14ac:dyDescent="0.3"/>
    <row r="631" customFormat="1" x14ac:dyDescent="0.3"/>
    <row r="632" customFormat="1" x14ac:dyDescent="0.3"/>
    <row r="633" customFormat="1" x14ac:dyDescent="0.3"/>
    <row r="634" customFormat="1" x14ac:dyDescent="0.3"/>
    <row r="635" customFormat="1" x14ac:dyDescent="0.3"/>
    <row r="636" customFormat="1" x14ac:dyDescent="0.3"/>
    <row r="637" customFormat="1" x14ac:dyDescent="0.3"/>
    <row r="638" customFormat="1" x14ac:dyDescent="0.3"/>
    <row r="639" customFormat="1" x14ac:dyDescent="0.3"/>
    <row r="640" customFormat="1" x14ac:dyDescent="0.3"/>
    <row r="641" customFormat="1" x14ac:dyDescent="0.3"/>
    <row r="642" customFormat="1" x14ac:dyDescent="0.3"/>
    <row r="643" customFormat="1" x14ac:dyDescent="0.3"/>
    <row r="644" customFormat="1" x14ac:dyDescent="0.3"/>
    <row r="645" customFormat="1" x14ac:dyDescent="0.3"/>
    <row r="646" customFormat="1" x14ac:dyDescent="0.3"/>
    <row r="647" customFormat="1" x14ac:dyDescent="0.3"/>
    <row r="648" customFormat="1" x14ac:dyDescent="0.3"/>
    <row r="649" customFormat="1" x14ac:dyDescent="0.3"/>
    <row r="650" customFormat="1" x14ac:dyDescent="0.3"/>
    <row r="651" customFormat="1" x14ac:dyDescent="0.3"/>
    <row r="652" customFormat="1" x14ac:dyDescent="0.3"/>
    <row r="653" customFormat="1" x14ac:dyDescent="0.3"/>
    <row r="654" customFormat="1" x14ac:dyDescent="0.3"/>
    <row r="655" customFormat="1" x14ac:dyDescent="0.3"/>
    <row r="656" customFormat="1" x14ac:dyDescent="0.3"/>
    <row r="657" customFormat="1" x14ac:dyDescent="0.3"/>
    <row r="658" customFormat="1" x14ac:dyDescent="0.3"/>
    <row r="659" customFormat="1" x14ac:dyDescent="0.3"/>
    <row r="660" customFormat="1" x14ac:dyDescent="0.3"/>
    <row r="661" customFormat="1" x14ac:dyDescent="0.3"/>
    <row r="662" customFormat="1" x14ac:dyDescent="0.3"/>
    <row r="663" customFormat="1" x14ac:dyDescent="0.3"/>
    <row r="664" customFormat="1" x14ac:dyDescent="0.3"/>
    <row r="665" customFormat="1" x14ac:dyDescent="0.3"/>
    <row r="666" customFormat="1" x14ac:dyDescent="0.3"/>
    <row r="667" customFormat="1" x14ac:dyDescent="0.3"/>
    <row r="668" customFormat="1" x14ac:dyDescent="0.3"/>
    <row r="669" customFormat="1" x14ac:dyDescent="0.3"/>
    <row r="670" customFormat="1" x14ac:dyDescent="0.3"/>
    <row r="671" customFormat="1" x14ac:dyDescent="0.3"/>
    <row r="672" customFormat="1" x14ac:dyDescent="0.3"/>
    <row r="673" customFormat="1" x14ac:dyDescent="0.3"/>
    <row r="674" customFormat="1" x14ac:dyDescent="0.3"/>
    <row r="675" customFormat="1" x14ac:dyDescent="0.3"/>
    <row r="676" customFormat="1" x14ac:dyDescent="0.3"/>
    <row r="677" customFormat="1" x14ac:dyDescent="0.3"/>
    <row r="678" customFormat="1" x14ac:dyDescent="0.3"/>
    <row r="679" customFormat="1" x14ac:dyDescent="0.3"/>
    <row r="680" customFormat="1" x14ac:dyDescent="0.3"/>
    <row r="681" customFormat="1" x14ac:dyDescent="0.3"/>
    <row r="682" customFormat="1" x14ac:dyDescent="0.3"/>
    <row r="683" customFormat="1" x14ac:dyDescent="0.3"/>
    <row r="684" customFormat="1" x14ac:dyDescent="0.3"/>
    <row r="685" customFormat="1" x14ac:dyDescent="0.3"/>
    <row r="686" customFormat="1" x14ac:dyDescent="0.3"/>
    <row r="687" customFormat="1" x14ac:dyDescent="0.3"/>
    <row r="688" customFormat="1" x14ac:dyDescent="0.3"/>
    <row r="689" customFormat="1" x14ac:dyDescent="0.3"/>
    <row r="690" customFormat="1" x14ac:dyDescent="0.3"/>
    <row r="691" customFormat="1" x14ac:dyDescent="0.3"/>
    <row r="692" customFormat="1" x14ac:dyDescent="0.3"/>
    <row r="693" customFormat="1" x14ac:dyDescent="0.3"/>
    <row r="694" customFormat="1" x14ac:dyDescent="0.3"/>
    <row r="695" customFormat="1" x14ac:dyDescent="0.3"/>
    <row r="696" customFormat="1" x14ac:dyDescent="0.3"/>
    <row r="697" customFormat="1" x14ac:dyDescent="0.3"/>
    <row r="698" customFormat="1" x14ac:dyDescent="0.3"/>
    <row r="699" customFormat="1" x14ac:dyDescent="0.3"/>
    <row r="700" customFormat="1" x14ac:dyDescent="0.3"/>
    <row r="701" customFormat="1" x14ac:dyDescent="0.3"/>
    <row r="702" customFormat="1" x14ac:dyDescent="0.3"/>
    <row r="703" customFormat="1" x14ac:dyDescent="0.3"/>
    <row r="704" customFormat="1" x14ac:dyDescent="0.3"/>
    <row r="705" spans="5:10" x14ac:dyDescent="0.3">
      <c r="E705"/>
      <c r="F705"/>
      <c r="G705"/>
      <c r="H705"/>
      <c r="I705"/>
      <c r="J705"/>
    </row>
    <row r="706" spans="5:10" x14ac:dyDescent="0.3">
      <c r="E706"/>
      <c r="F706"/>
      <c r="G706"/>
      <c r="H706"/>
      <c r="I706"/>
      <c r="J706"/>
    </row>
    <row r="707" spans="5:10" x14ac:dyDescent="0.3">
      <c r="E707"/>
      <c r="F707"/>
      <c r="G707"/>
      <c r="H707"/>
      <c r="I707"/>
      <c r="J707"/>
    </row>
    <row r="708" spans="5:10" x14ac:dyDescent="0.3">
      <c r="E708"/>
      <c r="F708"/>
      <c r="G708"/>
      <c r="H708"/>
      <c r="I708"/>
      <c r="J708"/>
    </row>
    <row r="709" spans="5:10" x14ac:dyDescent="0.3">
      <c r="E709"/>
      <c r="F709"/>
      <c r="G709"/>
      <c r="H709"/>
      <c r="I709"/>
      <c r="J709"/>
    </row>
    <row r="710" spans="5:10" x14ac:dyDescent="0.3">
      <c r="E710"/>
      <c r="F710" s="12"/>
      <c r="G710" s="12"/>
      <c r="H710" s="12"/>
      <c r="I710" s="12"/>
      <c r="J710" s="12"/>
    </row>
    <row r="711" spans="5:10" x14ac:dyDescent="0.3">
      <c r="E711" s="12"/>
    </row>
  </sheetData>
  <phoneticPr fontId="3" type="noConversion"/>
  <pageMargins left="0.55314960629921262" right="0.55314960629921262" top="0.80314960629921262" bottom="0.80314960629921262" header="0.5" footer="0.30314960629921262"/>
  <pageSetup paperSize="9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795AC-AE2A-4DAC-9121-2C100CACB6AE}">
  <dimension ref="A2:AD54"/>
  <sheetViews>
    <sheetView tabSelected="1" topLeftCell="A13" zoomScale="106" zoomScaleNormal="106" workbookViewId="0">
      <selection activeCell="H37" sqref="H37"/>
    </sheetView>
  </sheetViews>
  <sheetFormatPr defaultRowHeight="15.6" x14ac:dyDescent="0.3"/>
  <cols>
    <col min="1" max="1" width="8" customWidth="1"/>
    <col min="2" max="2" width="36.59765625" customWidth="1"/>
    <col min="11" max="11" width="10.3984375" customWidth="1"/>
    <col min="16" max="16" width="11.3984375" customWidth="1"/>
    <col min="22" max="22" width="30.8984375" customWidth="1"/>
    <col min="28" max="28" width="30.8984375" customWidth="1"/>
  </cols>
  <sheetData>
    <row r="2" spans="1:7" ht="32.4" customHeight="1" x14ac:dyDescent="0.3">
      <c r="A2" s="139" t="s">
        <v>47</v>
      </c>
      <c r="B2" s="133"/>
      <c r="C2" s="133"/>
      <c r="D2" s="133"/>
      <c r="E2" s="134" t="s">
        <v>46</v>
      </c>
      <c r="F2" s="135"/>
    </row>
    <row r="3" spans="1:7" ht="62.4" x14ac:dyDescent="0.3">
      <c r="A3" s="6" t="s">
        <v>13</v>
      </c>
      <c r="B3" s="6" t="s">
        <v>14</v>
      </c>
      <c r="C3" s="5"/>
      <c r="D3" s="7" t="s">
        <v>17</v>
      </c>
      <c r="E3" s="16" t="s">
        <v>49</v>
      </c>
      <c r="F3" s="15" t="s">
        <v>50</v>
      </c>
    </row>
    <row r="4" spans="1:7" x14ac:dyDescent="0.3">
      <c r="A4" s="17">
        <v>1301</v>
      </c>
      <c r="B4" s="17" t="s">
        <v>48</v>
      </c>
      <c r="C4" s="5"/>
      <c r="D4" s="17">
        <v>11</v>
      </c>
      <c r="E4" s="19">
        <f>A4</f>
        <v>1301</v>
      </c>
      <c r="F4" s="18">
        <v>512</v>
      </c>
      <c r="G4" t="s">
        <v>51</v>
      </c>
    </row>
    <row r="5" spans="1:7" x14ac:dyDescent="0.3">
      <c r="A5" s="5"/>
      <c r="B5" s="5"/>
      <c r="C5" s="5"/>
      <c r="D5" s="5"/>
      <c r="E5" s="8"/>
      <c r="F5" s="5"/>
    </row>
    <row r="6" spans="1:7" x14ac:dyDescent="0.3">
      <c r="A6" s="6" t="s">
        <v>19</v>
      </c>
      <c r="B6" s="5"/>
      <c r="C6" s="5"/>
      <c r="D6" s="9">
        <f>SUM(D4:D4)</f>
        <v>11</v>
      </c>
      <c r="E6" s="5"/>
      <c r="F6" s="6"/>
    </row>
    <row r="7" spans="1:7" x14ac:dyDescent="0.3">
      <c r="A7" s="21"/>
      <c r="B7" s="20"/>
      <c r="C7" s="20"/>
      <c r="D7" s="73"/>
      <c r="E7" s="20"/>
      <c r="F7" s="21"/>
    </row>
    <row r="8" spans="1:7" x14ac:dyDescent="0.3">
      <c r="A8" s="74"/>
      <c r="B8" s="12"/>
      <c r="C8" s="12"/>
      <c r="D8" s="75"/>
      <c r="E8" s="12"/>
      <c r="F8" s="74"/>
    </row>
    <row r="9" spans="1:7" ht="31.2" customHeight="1" x14ac:dyDescent="0.3">
      <c r="A9" s="139" t="s">
        <v>71</v>
      </c>
      <c r="B9" s="133"/>
      <c r="C9" s="133"/>
      <c r="D9" s="133"/>
      <c r="E9" s="134" t="s">
        <v>46</v>
      </c>
      <c r="F9" s="135"/>
    </row>
    <row r="10" spans="1:7" ht="62.4" x14ac:dyDescent="0.3">
      <c r="A10" s="6" t="s">
        <v>13</v>
      </c>
      <c r="B10" s="6" t="s">
        <v>14</v>
      </c>
      <c r="C10" s="5"/>
      <c r="D10" s="7" t="s">
        <v>17</v>
      </c>
      <c r="E10" s="16" t="s">
        <v>58</v>
      </c>
      <c r="F10" s="15" t="s">
        <v>50</v>
      </c>
    </row>
    <row r="11" spans="1:7" x14ac:dyDescent="0.3">
      <c r="A11" s="17">
        <v>1305</v>
      </c>
      <c r="B11" s="17" t="s">
        <v>53</v>
      </c>
      <c r="C11" s="5"/>
      <c r="D11" s="17"/>
      <c r="E11" s="143">
        <v>100</v>
      </c>
      <c r="F11" s="76">
        <v>1305</v>
      </c>
    </row>
    <row r="12" spans="1:7" x14ac:dyDescent="0.3">
      <c r="A12" s="17"/>
      <c r="B12" s="17"/>
      <c r="C12" s="5"/>
      <c r="D12" s="17"/>
      <c r="E12" s="144"/>
      <c r="F12" s="76"/>
    </row>
    <row r="13" spans="1:7" x14ac:dyDescent="0.3">
      <c r="A13" s="17"/>
      <c r="B13" s="17"/>
      <c r="C13" s="5"/>
      <c r="D13" s="17"/>
      <c r="E13" s="19"/>
      <c r="F13" s="77"/>
    </row>
    <row r="14" spans="1:7" x14ac:dyDescent="0.3">
      <c r="A14" s="6" t="s">
        <v>19</v>
      </c>
      <c r="B14" s="5"/>
      <c r="C14" s="5"/>
      <c r="D14" s="9">
        <f>SUM(D11:D13)</f>
        <v>0</v>
      </c>
      <c r="E14" s="5"/>
      <c r="F14" s="6"/>
    </row>
    <row r="17" spans="1:30" ht="33" customHeight="1" x14ac:dyDescent="0.3">
      <c r="A17" s="136" t="s">
        <v>72</v>
      </c>
      <c r="B17" s="137"/>
      <c r="C17" s="137"/>
      <c r="D17" s="138"/>
      <c r="E17" s="134" t="s">
        <v>25</v>
      </c>
      <c r="F17" s="135"/>
      <c r="I17" s="3"/>
      <c r="K17" s="3"/>
      <c r="L17" s="3"/>
      <c r="M17" s="3"/>
      <c r="N17" s="3"/>
      <c r="O17" s="3"/>
      <c r="P17" s="3"/>
      <c r="Q17" s="3"/>
      <c r="R17" s="3"/>
      <c r="S17" s="3"/>
      <c r="T17" s="2"/>
      <c r="U17" s="2"/>
      <c r="V17" s="2"/>
      <c r="W17" s="2"/>
      <c r="X17" s="2"/>
      <c r="Y17" s="3"/>
      <c r="AA17" s="3"/>
      <c r="AB17" s="3"/>
      <c r="AC17" s="3"/>
      <c r="AD17" s="3"/>
    </row>
    <row r="18" spans="1:30" ht="46.8" x14ac:dyDescent="0.3">
      <c r="A18" s="6" t="s">
        <v>13</v>
      </c>
      <c r="B18" s="6" t="s">
        <v>14</v>
      </c>
      <c r="C18" s="7" t="s">
        <v>18</v>
      </c>
      <c r="D18" s="5"/>
      <c r="E18" s="16" t="s">
        <v>24</v>
      </c>
      <c r="F18" s="15" t="s">
        <v>21</v>
      </c>
      <c r="J18" s="2"/>
      <c r="K18" s="2"/>
      <c r="L18" s="4"/>
      <c r="M18" s="3"/>
      <c r="N18" s="3"/>
      <c r="O18" s="2"/>
      <c r="P18" s="2"/>
      <c r="Q18" s="4"/>
      <c r="S18" s="3"/>
    </row>
    <row r="19" spans="1:30" ht="46.8" x14ac:dyDescent="0.3">
      <c r="A19" s="6"/>
      <c r="B19" s="7" t="s">
        <v>54</v>
      </c>
      <c r="C19" s="7"/>
      <c r="D19" s="5"/>
      <c r="E19" s="16"/>
      <c r="F19" s="140" t="s">
        <v>57</v>
      </c>
      <c r="J19" s="2"/>
      <c r="K19" s="2"/>
      <c r="L19" s="4"/>
      <c r="M19" s="3"/>
      <c r="N19" s="3"/>
      <c r="O19" s="2"/>
      <c r="P19" s="2"/>
      <c r="Q19" s="4"/>
      <c r="S19" s="3"/>
    </row>
    <row r="20" spans="1:30" x14ac:dyDescent="0.3">
      <c r="A20" s="22">
        <v>4300</v>
      </c>
      <c r="B20" s="56" t="s">
        <v>39</v>
      </c>
      <c r="C20" s="56">
        <v>339.33</v>
      </c>
      <c r="D20" s="5"/>
      <c r="E20" s="57">
        <f t="shared" ref="E20:E27" si="0">A20</f>
        <v>4300</v>
      </c>
      <c r="F20" s="140"/>
      <c r="J20" s="2"/>
      <c r="K20" s="2"/>
      <c r="L20" s="4"/>
      <c r="M20" s="3"/>
      <c r="N20" s="3"/>
      <c r="O20" s="2"/>
      <c r="P20" s="2"/>
      <c r="Q20" s="4"/>
      <c r="S20" s="3"/>
    </row>
    <row r="21" spans="1:30" x14ac:dyDescent="0.3">
      <c r="A21" s="22">
        <v>4054</v>
      </c>
      <c r="B21" s="129" t="s">
        <v>76</v>
      </c>
      <c r="C21" s="56">
        <v>150</v>
      </c>
      <c r="D21" s="5"/>
      <c r="E21" s="57">
        <f t="shared" si="0"/>
        <v>4054</v>
      </c>
      <c r="F21" s="140"/>
      <c r="J21" s="2"/>
      <c r="K21" s="2"/>
      <c r="L21" s="4"/>
      <c r="M21" s="3"/>
      <c r="N21" s="3"/>
      <c r="O21" s="2"/>
      <c r="P21" s="2"/>
      <c r="Q21" s="4"/>
      <c r="S21" s="3"/>
    </row>
    <row r="22" spans="1:30" x14ac:dyDescent="0.3">
      <c r="A22" s="22">
        <v>4200</v>
      </c>
      <c r="B22" s="56" t="s">
        <v>87</v>
      </c>
      <c r="C22" s="56">
        <v>80</v>
      </c>
      <c r="D22" s="5"/>
      <c r="E22" s="57">
        <v>4200</v>
      </c>
      <c r="F22" s="140"/>
      <c r="J22" s="2"/>
      <c r="K22" s="2"/>
      <c r="L22" s="4"/>
      <c r="M22" s="3"/>
      <c r="N22" s="3"/>
      <c r="O22" s="2"/>
      <c r="P22" s="2"/>
      <c r="Q22" s="4"/>
      <c r="S22" s="3"/>
    </row>
    <row r="23" spans="1:30" x14ac:dyDescent="0.3">
      <c r="A23" s="22">
        <v>4400</v>
      </c>
      <c r="B23" s="56" t="s">
        <v>73</v>
      </c>
      <c r="C23" s="22">
        <v>15075.7</v>
      </c>
      <c r="D23" s="5"/>
      <c r="E23" s="57">
        <f t="shared" si="0"/>
        <v>4400</v>
      </c>
      <c r="F23" s="140"/>
      <c r="J23" s="2"/>
      <c r="K23" s="2"/>
      <c r="L23" s="4"/>
      <c r="M23" s="3"/>
      <c r="N23" s="3"/>
      <c r="O23" s="2"/>
      <c r="P23" s="2"/>
      <c r="Q23" s="4"/>
      <c r="S23" s="3"/>
    </row>
    <row r="24" spans="1:30" x14ac:dyDescent="0.3">
      <c r="A24" s="22">
        <v>4200</v>
      </c>
      <c r="B24" s="56" t="s">
        <v>75</v>
      </c>
      <c r="C24" s="22">
        <v>80</v>
      </c>
      <c r="D24" s="5"/>
      <c r="E24" s="57">
        <f t="shared" ref="E24" si="1">A24</f>
        <v>4200</v>
      </c>
      <c r="F24" s="140"/>
    </row>
    <row r="25" spans="1:30" x14ac:dyDescent="0.3">
      <c r="A25" s="22">
        <v>4302</v>
      </c>
      <c r="B25" s="56" t="s">
        <v>74</v>
      </c>
      <c r="C25" s="22">
        <v>121.33</v>
      </c>
      <c r="D25" s="70"/>
      <c r="E25" s="57">
        <f t="shared" si="0"/>
        <v>4302</v>
      </c>
      <c r="F25" s="140"/>
    </row>
    <row r="26" spans="1:30" x14ac:dyDescent="0.3">
      <c r="A26" s="22">
        <v>4301</v>
      </c>
      <c r="B26" s="56" t="s">
        <v>85</v>
      </c>
      <c r="C26" s="22">
        <v>5.74</v>
      </c>
      <c r="D26" s="5"/>
      <c r="E26" s="57">
        <v>4301</v>
      </c>
      <c r="F26" s="140"/>
    </row>
    <row r="27" spans="1:30" x14ac:dyDescent="0.3">
      <c r="A27" s="22">
        <v>4301</v>
      </c>
      <c r="B27" s="56" t="s">
        <v>23</v>
      </c>
      <c r="C27" s="22">
        <v>88.8</v>
      </c>
      <c r="D27" s="5"/>
      <c r="E27" s="57">
        <f t="shared" si="0"/>
        <v>4301</v>
      </c>
      <c r="F27" s="140"/>
    </row>
    <row r="28" spans="1:30" x14ac:dyDescent="0.3">
      <c r="A28" s="58" t="s">
        <v>33</v>
      </c>
      <c r="B28" s="56"/>
      <c r="C28" s="10">
        <f>SUM(C4:C27)</f>
        <v>15940.9</v>
      </c>
      <c r="D28" s="5"/>
      <c r="E28" s="8"/>
      <c r="F28" s="141"/>
    </row>
    <row r="29" spans="1:30" ht="46.8" x14ac:dyDescent="0.3">
      <c r="A29" s="22"/>
      <c r="B29" s="59" t="s">
        <v>32</v>
      </c>
      <c r="C29" s="22"/>
      <c r="D29" s="5"/>
      <c r="E29" s="8"/>
      <c r="F29" s="142" t="s">
        <v>34</v>
      </c>
    </row>
    <row r="30" spans="1:30" x14ac:dyDescent="0.3">
      <c r="A30" s="66">
        <v>4300</v>
      </c>
      <c r="B30" s="67" t="s">
        <v>40</v>
      </c>
      <c r="C30" s="67">
        <v>339.33</v>
      </c>
      <c r="D30" s="5"/>
      <c r="E30" s="57">
        <f t="shared" ref="E30" si="2">A30</f>
        <v>4300</v>
      </c>
      <c r="F30" s="140"/>
      <c r="J30" s="2"/>
      <c r="K30" s="2"/>
      <c r="L30" s="4"/>
      <c r="M30" s="3"/>
      <c r="N30" s="3"/>
      <c r="O30" s="2"/>
      <c r="P30" s="2"/>
      <c r="Q30" s="4"/>
      <c r="S30" s="3"/>
    </row>
    <row r="31" spans="1:30" x14ac:dyDescent="0.3">
      <c r="A31" s="66">
        <v>4004</v>
      </c>
      <c r="B31" s="67" t="s">
        <v>41</v>
      </c>
      <c r="C31" s="66">
        <v>0</v>
      </c>
      <c r="D31" s="5"/>
      <c r="E31" s="57">
        <f t="shared" ref="E31" si="3">A31</f>
        <v>4004</v>
      </c>
      <c r="F31" s="140"/>
    </row>
    <row r="32" spans="1:30" x14ac:dyDescent="0.3">
      <c r="A32" s="66">
        <v>4452</v>
      </c>
      <c r="B32" s="67" t="s">
        <v>52</v>
      </c>
      <c r="C32" s="66">
        <v>280</v>
      </c>
      <c r="D32" s="5"/>
      <c r="E32" s="57">
        <v>4452</v>
      </c>
      <c r="F32" s="140"/>
    </row>
    <row r="33" spans="1:7" x14ac:dyDescent="0.3">
      <c r="A33" s="66">
        <v>4054</v>
      </c>
      <c r="B33" s="67" t="s">
        <v>77</v>
      </c>
      <c r="C33" s="66">
        <v>150</v>
      </c>
      <c r="D33" s="5"/>
      <c r="E33" s="57">
        <v>4054</v>
      </c>
      <c r="F33" s="140"/>
    </row>
    <row r="34" spans="1:7" x14ac:dyDescent="0.3">
      <c r="A34" s="66">
        <v>4200</v>
      </c>
      <c r="B34" s="67" t="s">
        <v>86</v>
      </c>
      <c r="C34" s="66">
        <v>80</v>
      </c>
      <c r="D34" s="5"/>
      <c r="E34" s="57">
        <v>4200</v>
      </c>
      <c r="F34" s="140"/>
    </row>
    <row r="35" spans="1:7" x14ac:dyDescent="0.3">
      <c r="A35" s="66">
        <v>4051</v>
      </c>
      <c r="B35" s="67" t="s">
        <v>89</v>
      </c>
      <c r="C35" s="66">
        <v>130</v>
      </c>
      <c r="D35" s="5"/>
      <c r="E35" s="57">
        <f t="shared" ref="E35" si="4">A35</f>
        <v>4051</v>
      </c>
      <c r="F35" s="140"/>
    </row>
    <row r="36" spans="1:7" ht="19.2" customHeight="1" x14ac:dyDescent="0.3">
      <c r="A36" s="66">
        <v>4303</v>
      </c>
      <c r="B36" s="67" t="s">
        <v>83</v>
      </c>
      <c r="C36" s="66">
        <v>98</v>
      </c>
      <c r="D36" s="5"/>
      <c r="E36" s="57">
        <f t="shared" ref="E36" si="5">A36</f>
        <v>4303</v>
      </c>
      <c r="F36" s="69"/>
    </row>
    <row r="37" spans="1:7" ht="19.2" customHeight="1" x14ac:dyDescent="0.3">
      <c r="A37" s="66"/>
      <c r="B37" s="67" t="s">
        <v>101</v>
      </c>
      <c r="C37" s="66"/>
      <c r="D37" s="5"/>
      <c r="E37" s="57"/>
      <c r="F37" s="69"/>
    </row>
    <row r="38" spans="1:7" x14ac:dyDescent="0.3">
      <c r="A38" s="6" t="s">
        <v>33</v>
      </c>
      <c r="B38" s="5"/>
      <c r="C38" s="10">
        <f>SUM(C30:C35)</f>
        <v>979.32999999999993</v>
      </c>
      <c r="D38" s="6"/>
      <c r="E38" s="8"/>
      <c r="F38" s="5"/>
    </row>
    <row r="39" spans="1:7" x14ac:dyDescent="0.3">
      <c r="A39" s="2"/>
      <c r="D39" s="2"/>
      <c r="E39" s="20"/>
      <c r="F39" s="21"/>
    </row>
    <row r="40" spans="1:7" x14ac:dyDescent="0.3">
      <c r="A40" s="68"/>
      <c r="B40" s="68"/>
      <c r="C40" s="68"/>
      <c r="D40" s="68"/>
      <c r="E40" s="68"/>
      <c r="F40" s="68"/>
      <c r="G40" s="68"/>
    </row>
    <row r="41" spans="1:7" ht="32.4" customHeight="1" x14ac:dyDescent="0.3">
      <c r="A41" s="136" t="s">
        <v>79</v>
      </c>
      <c r="B41" s="137"/>
      <c r="C41" s="137"/>
      <c r="D41" s="138"/>
      <c r="E41" s="134" t="s">
        <v>38</v>
      </c>
      <c r="F41" s="135"/>
    </row>
    <row r="42" spans="1:7" ht="46.8" x14ac:dyDescent="0.3">
      <c r="A42" s="6" t="s">
        <v>13</v>
      </c>
      <c r="B42" s="6" t="s">
        <v>15</v>
      </c>
      <c r="C42" s="7" t="s">
        <v>18</v>
      </c>
      <c r="D42" s="5"/>
      <c r="E42" s="16" t="s">
        <v>37</v>
      </c>
      <c r="F42" s="15" t="s">
        <v>36</v>
      </c>
    </row>
    <row r="43" spans="1:7" x14ac:dyDescent="0.3">
      <c r="A43" s="5"/>
      <c r="B43" s="5"/>
      <c r="C43" s="5"/>
      <c r="D43" s="5"/>
      <c r="E43" s="60"/>
      <c r="F43" s="65">
        <f>A43</f>
        <v>0</v>
      </c>
    </row>
    <row r="44" spans="1:7" x14ac:dyDescent="0.3">
      <c r="A44" s="5"/>
      <c r="B44" s="5"/>
      <c r="C44" s="5"/>
      <c r="D44" s="5"/>
      <c r="E44" s="60"/>
      <c r="F44" s="65">
        <f t="shared" ref="F44" si="6">A44</f>
        <v>0</v>
      </c>
    </row>
    <row r="45" spans="1:7" x14ac:dyDescent="0.3">
      <c r="A45" s="6" t="s">
        <v>19</v>
      </c>
      <c r="B45" s="5"/>
      <c r="C45" s="10">
        <f>SUM(C43:C44)</f>
        <v>0</v>
      </c>
      <c r="D45" s="6"/>
      <c r="E45" s="5"/>
      <c r="F45" s="6"/>
    </row>
    <row r="47" spans="1:7" ht="31.8" customHeight="1" x14ac:dyDescent="0.3">
      <c r="A47" s="133" t="s">
        <v>44</v>
      </c>
      <c r="B47" s="133"/>
      <c r="C47" s="133"/>
      <c r="D47" s="133"/>
      <c r="E47" s="134" t="s">
        <v>25</v>
      </c>
      <c r="F47" s="135"/>
    </row>
    <row r="48" spans="1:7" ht="46.8" x14ac:dyDescent="0.3">
      <c r="A48" s="6" t="s">
        <v>13</v>
      </c>
      <c r="B48" s="6" t="s">
        <v>14</v>
      </c>
      <c r="C48" s="7" t="s">
        <v>18</v>
      </c>
      <c r="D48" s="5"/>
      <c r="E48" s="16" t="s">
        <v>24</v>
      </c>
      <c r="F48" s="15" t="s">
        <v>21</v>
      </c>
    </row>
    <row r="49" spans="1:6" ht="31.2" x14ac:dyDescent="0.3">
      <c r="A49" s="22"/>
      <c r="B49" s="59" t="s">
        <v>80</v>
      </c>
      <c r="C49" s="22"/>
      <c r="D49" s="5"/>
      <c r="E49" s="8"/>
      <c r="F49" s="79" t="s">
        <v>34</v>
      </c>
    </row>
    <row r="50" spans="1:6" x14ac:dyDescent="0.3">
      <c r="A50" s="71">
        <v>4050</v>
      </c>
      <c r="B50" s="72" t="s">
        <v>55</v>
      </c>
      <c r="C50" s="71">
        <v>260</v>
      </c>
      <c r="D50" s="5"/>
      <c r="E50" s="57">
        <f t="shared" ref="E50:E51" si="7">A50</f>
        <v>4050</v>
      </c>
      <c r="F50" s="69"/>
    </row>
    <row r="51" spans="1:6" x14ac:dyDescent="0.3">
      <c r="A51" s="71">
        <v>4050</v>
      </c>
      <c r="B51" s="72" t="s">
        <v>56</v>
      </c>
      <c r="C51" s="71">
        <v>650</v>
      </c>
      <c r="D51" s="5"/>
      <c r="E51" s="57">
        <f t="shared" si="7"/>
        <v>4050</v>
      </c>
      <c r="F51" s="69"/>
    </row>
    <row r="52" spans="1:6" ht="31.2" x14ac:dyDescent="0.3">
      <c r="A52" s="71">
        <v>4357</v>
      </c>
      <c r="B52" s="72" t="s">
        <v>84</v>
      </c>
      <c r="C52" s="71">
        <v>115</v>
      </c>
      <c r="D52" s="5"/>
      <c r="E52" s="57">
        <v>4357</v>
      </c>
      <c r="F52" s="69"/>
    </row>
    <row r="53" spans="1:6" x14ac:dyDescent="0.3">
      <c r="A53" s="71">
        <v>4303</v>
      </c>
      <c r="B53" s="72" t="s">
        <v>88</v>
      </c>
      <c r="C53" s="71">
        <v>5684</v>
      </c>
      <c r="D53" s="5"/>
      <c r="E53" s="57">
        <v>4303</v>
      </c>
      <c r="F53" s="69"/>
    </row>
    <row r="54" spans="1:6" x14ac:dyDescent="0.3">
      <c r="A54" s="6" t="s">
        <v>33</v>
      </c>
      <c r="B54" s="5"/>
      <c r="C54" s="10">
        <f>SUM(C50:C51)</f>
        <v>910</v>
      </c>
      <c r="D54" s="6"/>
      <c r="E54" s="8"/>
      <c r="F54" s="5"/>
    </row>
  </sheetData>
  <mergeCells count="13">
    <mergeCell ref="A47:D47"/>
    <mergeCell ref="E47:F47"/>
    <mergeCell ref="A41:D41"/>
    <mergeCell ref="A17:D17"/>
    <mergeCell ref="A2:D2"/>
    <mergeCell ref="E2:F2"/>
    <mergeCell ref="E17:F17"/>
    <mergeCell ref="E41:F41"/>
    <mergeCell ref="F19:F28"/>
    <mergeCell ref="F29:F35"/>
    <mergeCell ref="A9:D9"/>
    <mergeCell ref="E9:F9"/>
    <mergeCell ref="E11:E1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5C84FA3040E7418E53DF000E6CBA75" ma:contentTypeVersion="18" ma:contentTypeDescription="Create a new document." ma:contentTypeScope="" ma:versionID="6fbb9268c7b1cfb99a195de870e36d9e">
  <xsd:schema xmlns:xsd="http://www.w3.org/2001/XMLSchema" xmlns:xs="http://www.w3.org/2001/XMLSchema" xmlns:p="http://schemas.microsoft.com/office/2006/metadata/properties" xmlns:ns2="13ddb142-86c1-463f-9a12-a992385bda94" xmlns:ns3="e0ea50aa-9a19-4cb4-ba41-57597350199e" targetNamespace="http://schemas.microsoft.com/office/2006/metadata/properties" ma:root="true" ma:fieldsID="e4b782ec3d184b11ccf47c2e71e1516f" ns2:_="" ns3:_="">
    <xsd:import namespace="13ddb142-86c1-463f-9a12-a992385bda94"/>
    <xsd:import namespace="e0ea50aa-9a19-4cb4-ba41-5759735019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ddb142-86c1-463f-9a12-a992385bda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919250d-7dcb-4f5e-b444-383715c1c00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ea50aa-9a19-4cb4-ba41-57597350199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9b82454-37fd-4db9-bffb-e75612a8fe8e}" ma:internalName="TaxCatchAll" ma:showField="CatchAllData" ma:web="e0ea50aa-9a19-4cb4-ba41-5759735019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0ea50aa-9a19-4cb4-ba41-57597350199e" xsi:nil="true"/>
    <lcf76f155ced4ddcb4097134ff3c332f xmlns="13ddb142-86c1-463f-9a12-a992385bda9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B841A-B314-48F4-BE5B-1281ECE181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ddb142-86c1-463f-9a12-a992385bda94"/>
    <ds:schemaRef ds:uri="e0ea50aa-9a19-4cb4-ba41-5759735019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5A7E9BB-5607-4B62-A63D-FFB2168D2514}">
  <ds:schemaRefs>
    <ds:schemaRef ds:uri="http://www.w3.org/XML/1998/namespace"/>
    <ds:schemaRef ds:uri="http://purl.org/dc/terms/"/>
    <ds:schemaRef ds:uri="http://purl.org/dc/dcmitype/"/>
    <ds:schemaRef ds:uri="e0ea50aa-9a19-4cb4-ba41-57597350199e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13ddb142-86c1-463f-9a12-a992385bda94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B194ABF-3B5E-4257-B8D5-0A4B7EC4C7A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Reserve Summary</vt:lpstr>
      <vt:lpstr>24-25 Accruals and Prepayments</vt:lpstr>
      <vt:lpstr>'Reserve Summary'!Print_Area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Reade</dc:creator>
  <cp:lastModifiedBy>Danielle Davis</cp:lastModifiedBy>
  <cp:lastPrinted>2024-04-25T20:40:04Z</cp:lastPrinted>
  <dcterms:created xsi:type="dcterms:W3CDTF">2018-08-23T06:15:33Z</dcterms:created>
  <dcterms:modified xsi:type="dcterms:W3CDTF">2025-04-23T12:01:28Z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0x0101009B5C84FA3040E7418E53DF000E6CBA75</vt:lpwstr>
  </property>
  <property fmtid="{D5CDD505-2E9C-101B-9397-08002B2CF9AE}" pid="3" name="MediaServiceImageTags">
    <vt:lpwstr/>
  </property>
</Properties>
</file>