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COMMITTEES - Agendas &amp; Minutes/2024-2025/Agendas/F and GP/2025-03-06/"/>
    </mc:Choice>
  </mc:AlternateContent>
  <xr:revisionPtr revIDLastSave="81" documentId="8_{6FF1EBA3-22E6-4DCF-8613-37576E1DD16A}" xr6:coauthVersionLast="47" xr6:coauthVersionMax="47" xr10:uidLastSave="{9EFD70C5-D759-4E9D-876B-32A921E68696}"/>
  <bookViews>
    <workbookView xWindow="-13725" yWindow="-16320" windowWidth="29040" windowHeight="15720" xr2:uid="{00000000-000D-0000-FFFF-FFFF00000000}"/>
  </bookViews>
  <sheets>
    <sheet name="Proposal for 2025 SMPC Charges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4" l="1"/>
  <c r="E18" i="4"/>
  <c r="E12" i="4"/>
  <c r="E19" i="4"/>
  <c r="E58" i="4"/>
  <c r="E57" i="4"/>
  <c r="E56" i="4"/>
  <c r="E55" i="4"/>
  <c r="E54" i="4"/>
  <c r="E52" i="4"/>
  <c r="E51" i="4"/>
  <c r="E49" i="4"/>
  <c r="E48" i="4"/>
  <c r="E46" i="4"/>
  <c r="E45" i="4"/>
  <c r="E43" i="4"/>
  <c r="E42" i="4"/>
  <c r="E40" i="4"/>
  <c r="E39" i="4"/>
  <c r="E37" i="4"/>
  <c r="E36" i="4"/>
  <c r="E27" i="4"/>
  <c r="E25" i="4"/>
  <c r="E22" i="4"/>
  <c r="E17" i="4"/>
  <c r="E16" i="4"/>
  <c r="E13" i="4"/>
  <c r="E11" i="4"/>
  <c r="F50" i="4" l="1"/>
  <c r="F47" i="4"/>
  <c r="F44" i="4"/>
  <c r="F38" i="4"/>
  <c r="E38" i="4"/>
  <c r="F53" i="4"/>
  <c r="F41" i="4"/>
  <c r="E53" i="4" l="1"/>
  <c r="E41" i="4"/>
  <c r="C53" i="4"/>
  <c r="C50" i="4"/>
  <c r="C47" i="4"/>
  <c r="C44" i="4"/>
  <c r="C41" i="4"/>
  <c r="C38" i="4"/>
  <c r="E44" i="4" l="1"/>
  <c r="E50" i="4" l="1"/>
  <c r="E47" i="4"/>
</calcChain>
</file>

<file path=xl/sharedStrings.xml><?xml version="1.0" encoding="utf-8"?>
<sst xmlns="http://schemas.openxmlformats.org/spreadsheetml/2006/main" count="60" uniqueCount="46">
  <si>
    <t>Fairground Hire:</t>
  </si>
  <si>
    <t>Notes</t>
  </si>
  <si>
    <t>Increase % on Actual</t>
  </si>
  <si>
    <t xml:space="preserve">Proposed     </t>
  </si>
  <si>
    <t>Rounded up to the nearest 50p</t>
  </si>
  <si>
    <t>Fairground - non Commercial hire</t>
  </si>
  <si>
    <t>Fee per day</t>
  </si>
  <si>
    <t>tbc</t>
  </si>
  <si>
    <t>Fitness sessions per hour</t>
  </si>
  <si>
    <t>Fairground - Commercial Hire:</t>
  </si>
  <si>
    <t>Fee per half day (4 hours or less)</t>
  </si>
  <si>
    <t>Tennis Court Bookings (Pay-and-Play)</t>
  </si>
  <si>
    <t>60 minute slot (per court)</t>
  </si>
  <si>
    <t>Tennis Coaching (Hire Agreement)</t>
  </si>
  <si>
    <t>60 minute slot both courts</t>
  </si>
  <si>
    <t>Tennis Club/per 60 minute slot per court</t>
  </si>
  <si>
    <t>Cricket Club/per annual season*</t>
  </si>
  <si>
    <t>*Original agreement was for a peppercorn rent. Agreed to leave at £11.00 as part of Budget process.</t>
  </si>
  <si>
    <t>Cemetery Fees:</t>
  </si>
  <si>
    <t>Rounded</t>
  </si>
  <si>
    <t>Proposed</t>
  </si>
  <si>
    <t>Rounded Up</t>
  </si>
  <si>
    <t>Adult - resident</t>
  </si>
  <si>
    <t>ERB - resident</t>
  </si>
  <si>
    <t>Adult - nonresident</t>
  </si>
  <si>
    <t>ERB - nonresident</t>
  </si>
  <si>
    <t>Child - resident</t>
  </si>
  <si>
    <t>ERB - resident (half adult)</t>
  </si>
  <si>
    <t>Child - nonresident</t>
  </si>
  <si>
    <t>ERB - nonresident (half adult)</t>
  </si>
  <si>
    <t>Crematoin plot - resident</t>
  </si>
  <si>
    <t>Cremation plot - nonresident</t>
  </si>
  <si>
    <t>Memorial permit - resident</t>
  </si>
  <si>
    <t>Memorial permit - nonresident</t>
  </si>
  <si>
    <t>Cremation tablet - resident</t>
  </si>
  <si>
    <t>Cremation tablet - nonresident</t>
  </si>
  <si>
    <t>2nd inscription/replacement - resident</t>
  </si>
  <si>
    <t>2nd inscription/replacement - nonresident</t>
  </si>
  <si>
    <t>A 5% uplift for most charges has been applied.</t>
  </si>
  <si>
    <t>Fees and charges approved and include a caveat that they are 
subject to a review at the Council’s discretion.</t>
  </si>
  <si>
    <t>Electricity (per day or usage basis)</t>
  </si>
  <si>
    <t>Electricity per day (for domestic purposes only where applicable)</t>
  </si>
  <si>
    <t>Finance and General Purposes 06/03/2025 Agenda Item 24/</t>
  </si>
  <si>
    <r>
      <t xml:space="preserve"> 2025-2026 SMPC Fees and Charges </t>
    </r>
    <r>
      <rPr>
        <b/>
        <sz val="14"/>
        <color rgb="FFFF0000"/>
        <rFont val="Calibri"/>
        <family val="2"/>
        <scheme val="minor"/>
      </rPr>
      <t>DRAFT</t>
    </r>
  </si>
  <si>
    <t>Proposed New Prices as of April 2025</t>
  </si>
  <si>
    <t>Current 2024 Rounded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</si>
</sst>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&quot;£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ova"/>
      <family val="2"/>
    </font>
    <font>
      <sz val="10"/>
      <color theme="1"/>
      <name val="Arial Nova"/>
      <family val="2"/>
    </font>
    <font>
      <i/>
      <sz val="9"/>
      <color theme="1"/>
      <name val="Arial Nova Light"/>
      <family val="2"/>
    </font>
    <font>
      <i/>
      <sz val="9"/>
      <color theme="0"/>
      <name val="Arial Nova Light"/>
      <family val="2"/>
    </font>
    <font>
      <b/>
      <i/>
      <sz val="10"/>
      <color theme="1"/>
      <name val="Abadi Extra Light"/>
      <family val="2"/>
    </font>
    <font>
      <sz val="10"/>
      <name val="Arial Nova"/>
      <family val="2"/>
    </font>
    <font>
      <i/>
      <sz val="9"/>
      <name val="Arial Nova Light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i/>
      <sz val="9"/>
      <color theme="9"/>
      <name val="Arial Nova"/>
      <family val="2"/>
    </font>
    <font>
      <sz val="10"/>
      <color theme="0"/>
      <name val="Arial Nova"/>
      <family val="2"/>
    </font>
    <font>
      <b/>
      <sz val="11"/>
      <color theme="1"/>
      <name val="Calibri"/>
      <family val="2"/>
      <scheme val="minor"/>
    </font>
    <font>
      <sz val="10"/>
      <name val="Arial Nova Cond Light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43" fontId="3" fillId="0" borderId="0" xfId="1" applyFont="1" applyFill="1"/>
    <xf numFmtId="0" fontId="4" fillId="0" borderId="0" xfId="0" applyFont="1"/>
    <xf numFmtId="0" fontId="3" fillId="0" borderId="3" xfId="0" applyFont="1" applyBorder="1"/>
    <xf numFmtId="0" fontId="2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6" fillId="0" borderId="0" xfId="0" applyFont="1" applyAlignment="1">
      <alignment horizontal="left" wrapText="1"/>
    </xf>
    <xf numFmtId="0" fontId="6" fillId="0" borderId="0" xfId="0" applyFont="1"/>
    <xf numFmtId="0" fontId="2" fillId="0" borderId="6" xfId="0" applyFont="1" applyBorder="1" applyAlignment="1">
      <alignment horizontal="center"/>
    </xf>
    <xf numFmtId="0" fontId="0" fillId="0" borderId="3" xfId="0" applyBorder="1"/>
    <xf numFmtId="43" fontId="3" fillId="0" borderId="0" xfId="0" applyNumberFormat="1" applyFont="1"/>
    <xf numFmtId="9" fontId="3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7" fillId="0" borderId="3" xfId="0" applyFont="1" applyBorder="1"/>
    <xf numFmtId="7" fontId="9" fillId="0" borderId="12" xfId="1" applyNumberFormat="1" applyFont="1" applyBorder="1"/>
    <xf numFmtId="7" fontId="10" fillId="0" borderId="12" xfId="1" applyNumberFormat="1" applyFont="1" applyBorder="1"/>
    <xf numFmtId="7" fontId="3" fillId="0" borderId="13" xfId="1" applyNumberFormat="1" applyFont="1" applyBorder="1"/>
    <xf numFmtId="7" fontId="3" fillId="0" borderId="0" xfId="1" applyNumberFormat="1" applyFont="1" applyBorder="1"/>
    <xf numFmtId="7" fontId="3" fillId="0" borderId="5" xfId="1" applyNumberFormat="1" applyFont="1" applyBorder="1"/>
    <xf numFmtId="7" fontId="3" fillId="0" borderId="0" xfId="1" applyNumberFormat="1" applyFont="1" applyFill="1" applyBorder="1"/>
    <xf numFmtId="7" fontId="3" fillId="0" borderId="2" xfId="1" applyNumberFormat="1" applyFont="1" applyFill="1" applyBorder="1"/>
    <xf numFmtId="7" fontId="3" fillId="0" borderId="1" xfId="1" applyNumberFormat="1" applyFont="1" applyFill="1" applyBorder="1"/>
    <xf numFmtId="7" fontId="3" fillId="0" borderId="1" xfId="0" applyNumberFormat="1" applyFont="1" applyBorder="1"/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7" fontId="10" fillId="0" borderId="12" xfId="1" applyNumberFormat="1" applyFont="1" applyBorder="1" applyAlignment="1">
      <alignment horizontal="right"/>
    </xf>
    <xf numFmtId="43" fontId="3" fillId="0" borderId="5" xfId="1" applyFont="1" applyFill="1" applyBorder="1"/>
    <xf numFmtId="166" fontId="3" fillId="0" borderId="0" xfId="1" applyNumberFormat="1" applyFont="1" applyFill="1" applyBorder="1"/>
    <xf numFmtId="43" fontId="3" fillId="0" borderId="0" xfId="1" applyFont="1" applyFill="1" applyBorder="1"/>
    <xf numFmtId="43" fontId="3" fillId="0" borderId="1" xfId="1" applyFont="1" applyFill="1" applyBorder="1"/>
    <xf numFmtId="43" fontId="3" fillId="0" borderId="1" xfId="0" applyNumberFormat="1" applyFont="1" applyBorder="1"/>
    <xf numFmtId="164" fontId="3" fillId="0" borderId="0" xfId="0" applyNumberFormat="1" applyFont="1"/>
    <xf numFmtId="7" fontId="3" fillId="0" borderId="9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0" fillId="0" borderId="12" xfId="0" applyBorder="1"/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7" fontId="3" fillId="2" borderId="16" xfId="0" applyNumberFormat="1" applyFont="1" applyFill="1" applyBorder="1"/>
    <xf numFmtId="166" fontId="3" fillId="0" borderId="0" xfId="0" applyNumberFormat="1" applyFont="1"/>
    <xf numFmtId="7" fontId="3" fillId="2" borderId="17" xfId="0" applyNumberFormat="1" applyFont="1" applyFill="1" applyBorder="1"/>
    <xf numFmtId="166" fontId="0" fillId="0" borderId="0" xfId="0" applyNumberFormat="1"/>
    <xf numFmtId="0" fontId="0" fillId="0" borderId="0" xfId="0" applyAlignment="1">
      <alignment horizontal="center" vertical="center"/>
    </xf>
    <xf numFmtId="43" fontId="3" fillId="2" borderId="18" xfId="0" applyNumberFormat="1" applyFont="1" applyFill="1" applyBorder="1"/>
    <xf numFmtId="164" fontId="12" fillId="0" borderId="0" xfId="0" applyNumberFormat="1" applyFont="1"/>
    <xf numFmtId="0" fontId="2" fillId="0" borderId="8" xfId="0" applyFont="1" applyBorder="1" applyAlignment="1">
      <alignment horizontal="center" vertical="center" wrapText="1"/>
    </xf>
    <xf numFmtId="165" fontId="3" fillId="0" borderId="0" xfId="0" applyNumberFormat="1" applyFont="1"/>
    <xf numFmtId="166" fontId="7" fillId="0" borderId="0" xfId="0" applyNumberFormat="1" applyFont="1" applyAlignment="1">
      <alignment horizontal="right"/>
    </xf>
    <xf numFmtId="7" fontId="7" fillId="2" borderId="16" xfId="0" applyNumberFormat="1" applyFont="1" applyFill="1" applyBorder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7" fontId="3" fillId="2" borderId="18" xfId="0" applyNumberFormat="1" applyFont="1" applyFill="1" applyBorder="1"/>
    <xf numFmtId="164" fontId="14" fillId="0" borderId="0" xfId="0" applyNumberFormat="1" applyFont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6" fontId="3" fillId="0" borderId="0" xfId="0" applyNumberFormat="1" applyFont="1" applyAlignment="1">
      <alignment vertical="center"/>
    </xf>
    <xf numFmtId="7" fontId="9" fillId="0" borderId="12" xfId="1" applyNumberFormat="1" applyFont="1" applyBorder="1" applyAlignment="1">
      <alignment vertical="center"/>
    </xf>
    <xf numFmtId="7" fontId="3" fillId="0" borderId="0" xfId="1" applyNumberFormat="1" applyFont="1" applyBorder="1" applyAlignment="1">
      <alignment vertical="center"/>
    </xf>
    <xf numFmtId="7" fontId="3" fillId="2" borderId="16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46BD0-9B36-43DA-819E-562BF284FAC6}">
  <sheetPr>
    <pageSetUpPr fitToPage="1"/>
  </sheetPr>
  <dimension ref="A1:N68"/>
  <sheetViews>
    <sheetView tabSelected="1" view="pageLayout" topLeftCell="A35" zoomScaleNormal="100" workbookViewId="0">
      <selection activeCell="B9" sqref="B9"/>
    </sheetView>
  </sheetViews>
  <sheetFormatPr defaultRowHeight="14.4" x14ac:dyDescent="0.3"/>
  <cols>
    <col min="1" max="1" width="37.88671875" customWidth="1"/>
    <col min="2" max="2" width="17.109375" customWidth="1"/>
    <col min="3" max="3" width="11.88671875" customWidth="1"/>
    <col min="4" max="4" width="10.5546875" customWidth="1"/>
    <col min="5" max="5" width="10.6640625" customWidth="1"/>
    <col min="6" max="6" width="13.33203125" customWidth="1"/>
    <col min="7" max="7" width="9.33203125" style="45" customWidth="1"/>
  </cols>
  <sheetData>
    <row r="1" spans="1:14" ht="18" x14ac:dyDescent="0.35">
      <c r="A1" s="78"/>
      <c r="B1" s="78" t="s">
        <v>42</v>
      </c>
      <c r="G1"/>
    </row>
    <row r="2" spans="1:14" x14ac:dyDescent="0.3">
      <c r="G2"/>
    </row>
    <row r="3" spans="1:14" ht="18" x14ac:dyDescent="0.35">
      <c r="A3" s="79" t="s">
        <v>43</v>
      </c>
      <c r="B3" s="79"/>
      <c r="C3" s="79"/>
      <c r="D3" s="79"/>
      <c r="E3" s="79"/>
      <c r="F3" s="79"/>
      <c r="G3"/>
    </row>
    <row r="4" spans="1:14" s="1" customFormat="1" ht="13.2" customHeight="1" x14ac:dyDescent="0.25">
      <c r="A4" s="85" t="s">
        <v>39</v>
      </c>
      <c r="B4" s="86"/>
      <c r="C4" s="86"/>
      <c r="D4" s="86"/>
      <c r="E4" s="86"/>
      <c r="F4" s="86"/>
      <c r="G4" s="46"/>
    </row>
    <row r="5" spans="1:14" s="3" customFormat="1" ht="15" customHeight="1" x14ac:dyDescent="0.25">
      <c r="A5" s="86"/>
      <c r="B5" s="86"/>
      <c r="C5" s="86"/>
      <c r="D5" s="86"/>
      <c r="E5" s="86"/>
      <c r="F5" s="86"/>
      <c r="G5" s="46"/>
    </row>
    <row r="6" spans="1:14" x14ac:dyDescent="0.3">
      <c r="A6" s="84" t="s">
        <v>38</v>
      </c>
      <c r="B6" s="84"/>
      <c r="C6" s="84"/>
      <c r="D6" s="84"/>
      <c r="E6" s="84"/>
      <c r="F6" s="84"/>
      <c r="G6"/>
    </row>
    <row r="7" spans="1:14" ht="15" thickBot="1" x14ac:dyDescent="0.35">
      <c r="G7"/>
    </row>
    <row r="8" spans="1:14" s="2" customFormat="1" ht="15" customHeight="1" thickBot="1" x14ac:dyDescent="0.3">
      <c r="A8" s="80" t="s">
        <v>0</v>
      </c>
      <c r="B8" s="81"/>
      <c r="C8" s="81"/>
      <c r="D8" s="81"/>
      <c r="E8" s="81"/>
      <c r="F8" s="82"/>
      <c r="G8" s="83" t="s">
        <v>1</v>
      </c>
    </row>
    <row r="9" spans="1:14" s="2" customFormat="1" ht="42.6" customHeight="1" x14ac:dyDescent="0.25">
      <c r="A9" s="12"/>
      <c r="B9" s="30" t="s">
        <v>45</v>
      </c>
      <c r="C9" s="19"/>
      <c r="D9" s="31" t="s">
        <v>2</v>
      </c>
      <c r="E9" s="32" t="s">
        <v>3</v>
      </c>
      <c r="F9" s="56" t="s">
        <v>4</v>
      </c>
      <c r="G9" s="83"/>
    </row>
    <row r="10" spans="1:14" s="2" customFormat="1" ht="22.5" customHeight="1" x14ac:dyDescent="0.25">
      <c r="A10" s="76" t="s">
        <v>5</v>
      </c>
      <c r="B10" s="71"/>
      <c r="C10" s="72"/>
      <c r="D10" s="73"/>
      <c r="E10" s="74"/>
      <c r="F10" s="75"/>
      <c r="G10" s="70"/>
    </row>
    <row r="11" spans="1:14" s="2" customFormat="1" ht="13.8" x14ac:dyDescent="0.3">
      <c r="A11" s="6" t="s">
        <v>6</v>
      </c>
      <c r="B11" s="50">
        <v>14.5</v>
      </c>
      <c r="C11" s="21"/>
      <c r="D11" s="17">
        <v>5</v>
      </c>
      <c r="E11" s="24">
        <f>B11*1.05</f>
        <v>15.225000000000001</v>
      </c>
      <c r="F11" s="49">
        <v>15.5</v>
      </c>
      <c r="G11" s="55" t="s">
        <v>7</v>
      </c>
      <c r="J11" s="14"/>
      <c r="K11" s="14"/>
    </row>
    <row r="12" spans="1:14" s="2" customFormat="1" ht="13.8" x14ac:dyDescent="0.3">
      <c r="A12" s="6" t="s">
        <v>40</v>
      </c>
      <c r="B12" s="50">
        <v>40.5</v>
      </c>
      <c r="C12" s="21"/>
      <c r="D12" s="17">
        <v>5</v>
      </c>
      <c r="E12" s="24">
        <f>B12*1.05</f>
        <v>42.524999999999999</v>
      </c>
      <c r="F12" s="49">
        <v>43</v>
      </c>
      <c r="G12" s="55" t="s">
        <v>7</v>
      </c>
    </row>
    <row r="13" spans="1:14" s="2" customFormat="1" ht="13.8" x14ac:dyDescent="0.3">
      <c r="A13" s="6" t="s">
        <v>8</v>
      </c>
      <c r="B13" s="50">
        <v>7</v>
      </c>
      <c r="C13" s="21"/>
      <c r="D13" s="17">
        <v>5</v>
      </c>
      <c r="E13" s="24">
        <f>B13*1.05</f>
        <v>7.3500000000000005</v>
      </c>
      <c r="F13" s="49">
        <v>7.5</v>
      </c>
      <c r="G13" s="55" t="s">
        <v>7</v>
      </c>
    </row>
    <row r="14" spans="1:14" s="2" customFormat="1" ht="13.8" x14ac:dyDescent="0.3">
      <c r="A14" s="6"/>
      <c r="B14" s="57"/>
      <c r="C14" s="21"/>
      <c r="D14" s="17"/>
      <c r="E14" s="24"/>
      <c r="F14" s="49"/>
      <c r="G14" s="55"/>
    </row>
    <row r="15" spans="1:14" s="2" customFormat="1" ht="13.8" x14ac:dyDescent="0.3">
      <c r="A15" s="7" t="s">
        <v>9</v>
      </c>
      <c r="B15" s="57"/>
      <c r="C15" s="21"/>
      <c r="D15" s="17"/>
      <c r="E15" s="24"/>
      <c r="F15" s="49"/>
      <c r="G15" s="55"/>
      <c r="I15" s="15"/>
    </row>
    <row r="16" spans="1:14" s="2" customFormat="1" ht="13.8" x14ac:dyDescent="0.3">
      <c r="A16" s="6" t="s">
        <v>6</v>
      </c>
      <c r="B16" s="50">
        <v>127.5</v>
      </c>
      <c r="C16" s="21"/>
      <c r="D16" s="17">
        <v>5</v>
      </c>
      <c r="E16" s="24">
        <f t="shared" ref="E16:E17" si="0">B16*1.05</f>
        <v>133.875</v>
      </c>
      <c r="F16" s="49">
        <v>134</v>
      </c>
      <c r="G16" s="55" t="s">
        <v>7</v>
      </c>
      <c r="I16" s="6"/>
      <c r="J16" s="50"/>
      <c r="K16" s="21"/>
      <c r="L16" s="17"/>
      <c r="M16" s="24"/>
      <c r="N16" s="49"/>
    </row>
    <row r="17" spans="1:8" s="2" customFormat="1" ht="13.8" x14ac:dyDescent="0.3">
      <c r="A17" s="20" t="s">
        <v>10</v>
      </c>
      <c r="B17" s="58">
        <v>96</v>
      </c>
      <c r="C17" s="33"/>
      <c r="D17" s="17">
        <v>5</v>
      </c>
      <c r="E17" s="24">
        <f t="shared" si="0"/>
        <v>100.80000000000001</v>
      </c>
      <c r="F17" s="59">
        <v>101</v>
      </c>
      <c r="G17" s="55" t="s">
        <v>7</v>
      </c>
    </row>
    <row r="18" spans="1:8" s="2" customFormat="1" ht="27" x14ac:dyDescent="0.3">
      <c r="A18" s="77" t="s">
        <v>41</v>
      </c>
      <c r="B18" s="50">
        <v>40.5</v>
      </c>
      <c r="C18" s="21"/>
      <c r="D18" s="17">
        <v>5</v>
      </c>
      <c r="E18" s="24">
        <f>B18*1.05</f>
        <v>42.524999999999999</v>
      </c>
      <c r="F18" s="49">
        <v>43</v>
      </c>
      <c r="G18" s="55" t="s">
        <v>7</v>
      </c>
    </row>
    <row r="19" spans="1:8" s="2" customFormat="1" ht="13.8" x14ac:dyDescent="0.3">
      <c r="A19" s="6" t="s">
        <v>8</v>
      </c>
      <c r="B19" s="50">
        <v>7</v>
      </c>
      <c r="C19" s="21"/>
      <c r="D19" s="17">
        <v>5</v>
      </c>
      <c r="E19" s="24">
        <f>B19*1.05</f>
        <v>7.3500000000000005</v>
      </c>
      <c r="F19" s="49">
        <v>7.5</v>
      </c>
      <c r="G19" s="55" t="s">
        <v>7</v>
      </c>
    </row>
    <row r="20" spans="1:8" s="2" customFormat="1" ht="13.8" x14ac:dyDescent="0.3">
      <c r="A20" s="6"/>
      <c r="B20" s="57"/>
      <c r="C20" s="21"/>
      <c r="D20" s="17"/>
      <c r="E20" s="24"/>
      <c r="F20" s="49"/>
      <c r="G20" s="55"/>
      <c r="H20" s="16"/>
    </row>
    <row r="21" spans="1:8" s="2" customFormat="1" ht="13.8" x14ac:dyDescent="0.3">
      <c r="A21" s="7" t="s">
        <v>11</v>
      </c>
      <c r="B21" s="57"/>
      <c r="C21" s="21"/>
      <c r="D21" s="17"/>
      <c r="E21" s="24"/>
      <c r="F21" s="49"/>
      <c r="G21" s="55"/>
    </row>
    <row r="22" spans="1:8" s="69" customFormat="1" ht="13.8" x14ac:dyDescent="0.3">
      <c r="A22" s="64" t="s">
        <v>12</v>
      </c>
      <c r="B22" s="65">
        <v>5.5</v>
      </c>
      <c r="C22" s="66"/>
      <c r="D22" s="48">
        <v>5</v>
      </c>
      <c r="E22" s="67">
        <f>B22*1.05</f>
        <v>5.7750000000000004</v>
      </c>
      <c r="F22" s="68">
        <v>6</v>
      </c>
      <c r="G22" s="63"/>
    </row>
    <row r="23" spans="1:8" s="2" customFormat="1" ht="13.8" x14ac:dyDescent="0.3">
      <c r="A23" s="6"/>
      <c r="B23" s="50"/>
      <c r="C23" s="21"/>
      <c r="D23" s="17"/>
      <c r="E23" s="24"/>
      <c r="F23" s="49"/>
      <c r="G23" s="55"/>
    </row>
    <row r="24" spans="1:8" s="2" customFormat="1" ht="13.8" x14ac:dyDescent="0.3">
      <c r="A24" s="7" t="s">
        <v>13</v>
      </c>
      <c r="B24" s="50"/>
      <c r="C24" s="21"/>
      <c r="D24" s="17"/>
      <c r="E24" s="24"/>
      <c r="F24" s="49"/>
      <c r="G24" s="55"/>
    </row>
    <row r="25" spans="1:8" s="2" customFormat="1" ht="13.8" x14ac:dyDescent="0.3">
      <c r="A25" s="6" t="s">
        <v>14</v>
      </c>
      <c r="B25" s="50">
        <v>6</v>
      </c>
      <c r="C25" s="21"/>
      <c r="D25" s="17">
        <v>5</v>
      </c>
      <c r="E25" s="24">
        <f>B25*1.05</f>
        <v>6.3000000000000007</v>
      </c>
      <c r="F25" s="49">
        <v>6.5</v>
      </c>
      <c r="G25" s="55" t="s">
        <v>7</v>
      </c>
    </row>
    <row r="26" spans="1:8" s="2" customFormat="1" ht="13.8" x14ac:dyDescent="0.3">
      <c r="A26" s="6"/>
      <c r="B26" s="50"/>
      <c r="C26" s="21"/>
      <c r="D26" s="17"/>
      <c r="E26" s="24"/>
      <c r="F26" s="49"/>
      <c r="G26" s="55"/>
    </row>
    <row r="27" spans="1:8" s="2" customFormat="1" ht="13.8" x14ac:dyDescent="0.3">
      <c r="A27" s="7" t="s">
        <v>15</v>
      </c>
      <c r="B27" s="50">
        <v>2.5</v>
      </c>
      <c r="C27" s="21"/>
      <c r="D27" s="17">
        <v>5</v>
      </c>
      <c r="E27" s="24">
        <f>B27*1.05</f>
        <v>2.625</v>
      </c>
      <c r="F27" s="49">
        <v>3</v>
      </c>
      <c r="G27" s="55" t="s">
        <v>7</v>
      </c>
    </row>
    <row r="28" spans="1:8" s="2" customFormat="1" ht="13.8" x14ac:dyDescent="0.3">
      <c r="A28" s="6"/>
      <c r="B28" s="57"/>
      <c r="C28" s="21"/>
      <c r="D28" s="60"/>
      <c r="E28" s="24"/>
      <c r="F28" s="49"/>
      <c r="G28" s="55"/>
    </row>
    <row r="29" spans="1:8" s="2" customFormat="1" ht="13.8" x14ac:dyDescent="0.3">
      <c r="A29" s="7" t="s">
        <v>16</v>
      </c>
      <c r="B29" s="50">
        <v>11</v>
      </c>
      <c r="C29" s="22"/>
      <c r="D29" s="61">
        <v>0</v>
      </c>
      <c r="E29" s="24">
        <v>11</v>
      </c>
      <c r="F29" s="59">
        <v>11</v>
      </c>
      <c r="G29" s="55" t="s">
        <v>7</v>
      </c>
    </row>
    <row r="30" spans="1:8" s="2" customFormat="1" ht="13.8" thickBot="1" x14ac:dyDescent="0.3">
      <c r="A30" s="8"/>
      <c r="B30" s="34"/>
      <c r="C30" s="23"/>
      <c r="D30" s="18"/>
      <c r="E30" s="25"/>
      <c r="F30" s="62"/>
      <c r="G30" s="39"/>
    </row>
    <row r="31" spans="1:8" s="2" customFormat="1" ht="13.2" x14ac:dyDescent="0.25">
      <c r="B31" s="36"/>
      <c r="C31" s="24"/>
      <c r="D31" s="17"/>
      <c r="E31" s="24"/>
      <c r="F31" s="40"/>
      <c r="G31" s="39"/>
    </row>
    <row r="32" spans="1:8" s="2" customFormat="1" ht="13.2" x14ac:dyDescent="0.25">
      <c r="A32" s="2" t="s">
        <v>17</v>
      </c>
      <c r="B32" s="4"/>
      <c r="C32" s="4"/>
      <c r="D32" s="5"/>
      <c r="E32" s="4"/>
      <c r="F32" s="39"/>
    </row>
    <row r="33" spans="1:7" s="2" customFormat="1" ht="13.8" thickBot="1" x14ac:dyDescent="0.3">
      <c r="B33" s="4"/>
      <c r="C33" s="4"/>
      <c r="D33" s="5"/>
      <c r="E33" s="4"/>
      <c r="F33" s="39"/>
    </row>
    <row r="34" spans="1:7" s="2" customFormat="1" ht="15" customHeight="1" thickBot="1" x14ac:dyDescent="0.3">
      <c r="A34" s="80" t="s">
        <v>18</v>
      </c>
      <c r="B34" s="81"/>
      <c r="C34" s="81"/>
      <c r="D34" s="81"/>
      <c r="E34" s="81"/>
      <c r="F34" s="82"/>
      <c r="G34" s="1"/>
    </row>
    <row r="35" spans="1:7" s="2" customFormat="1" ht="27" customHeight="1" thickBot="1" x14ac:dyDescent="0.3">
      <c r="A35" s="41"/>
      <c r="B35" s="42" t="s">
        <v>19</v>
      </c>
      <c r="C35" s="43"/>
      <c r="D35" s="44" t="s">
        <v>2</v>
      </c>
      <c r="E35" s="42" t="s">
        <v>20</v>
      </c>
      <c r="F35" s="47" t="s">
        <v>21</v>
      </c>
    </row>
    <row r="36" spans="1:7" s="2" customFormat="1" ht="13.2" x14ac:dyDescent="0.25">
      <c r="A36" s="6" t="s">
        <v>22</v>
      </c>
      <c r="B36" s="35">
        <v>338</v>
      </c>
      <c r="C36" s="36"/>
      <c r="D36" s="48">
        <v>5</v>
      </c>
      <c r="E36" s="26">
        <f t="shared" ref="E36:E37" si="1">B36*1.05</f>
        <v>354.90000000000003</v>
      </c>
      <c r="F36" s="49">
        <v>355</v>
      </c>
    </row>
    <row r="37" spans="1:7" s="2" customFormat="1" ht="13.2" x14ac:dyDescent="0.25">
      <c r="A37" s="6" t="s">
        <v>23</v>
      </c>
      <c r="B37" s="35">
        <v>506.5</v>
      </c>
      <c r="C37" s="36"/>
      <c r="D37" s="48">
        <v>5</v>
      </c>
      <c r="E37" s="26">
        <f t="shared" si="1"/>
        <v>531.82500000000005</v>
      </c>
      <c r="F37" s="49">
        <v>532</v>
      </c>
    </row>
    <row r="38" spans="1:7" s="2" customFormat="1" ht="13.8" thickBot="1" x14ac:dyDescent="0.3">
      <c r="A38" s="6"/>
      <c r="B38" s="50"/>
      <c r="C38" s="37">
        <f>SUM(B36:B37)</f>
        <v>844.5</v>
      </c>
      <c r="D38" s="48"/>
      <c r="E38" s="27">
        <f>SUM(E36:E37)</f>
        <v>886.72500000000014</v>
      </c>
      <c r="F38" s="51">
        <f>F36+F37</f>
        <v>887</v>
      </c>
    </row>
    <row r="39" spans="1:7" s="2" customFormat="1" ht="13.8" thickTop="1" x14ac:dyDescent="0.25">
      <c r="A39" s="6" t="s">
        <v>24</v>
      </c>
      <c r="B39" s="35">
        <v>989.5</v>
      </c>
      <c r="C39" s="36"/>
      <c r="D39" s="48">
        <v>5</v>
      </c>
      <c r="E39" s="26">
        <f t="shared" ref="E39:E40" si="2">B39*1.05</f>
        <v>1038.9750000000001</v>
      </c>
      <c r="F39" s="49">
        <v>1039</v>
      </c>
    </row>
    <row r="40" spans="1:7" s="2" customFormat="1" ht="13.2" x14ac:dyDescent="0.25">
      <c r="A40" s="6" t="s">
        <v>25</v>
      </c>
      <c r="B40" s="35">
        <v>1471.5</v>
      </c>
      <c r="C40" s="36"/>
      <c r="D40" s="48">
        <v>5</v>
      </c>
      <c r="E40" s="26">
        <f t="shared" si="2"/>
        <v>1545.075</v>
      </c>
      <c r="F40" s="49">
        <v>1545.5</v>
      </c>
    </row>
    <row r="41" spans="1:7" s="2" customFormat="1" ht="13.8" thickBot="1" x14ac:dyDescent="0.3">
      <c r="A41" s="6"/>
      <c r="B41" s="50"/>
      <c r="C41" s="37">
        <f>SUM(B39:B40)</f>
        <v>2461</v>
      </c>
      <c r="D41" s="48"/>
      <c r="E41" s="27">
        <f>SUM(E39:E40)</f>
        <v>2584.0500000000002</v>
      </c>
      <c r="F41" s="51">
        <f>F39+F40</f>
        <v>2584.5</v>
      </c>
    </row>
    <row r="42" spans="1:7" s="2" customFormat="1" ht="13.8" thickTop="1" x14ac:dyDescent="0.25">
      <c r="A42" s="6" t="s">
        <v>26</v>
      </c>
      <c r="B42" s="35">
        <v>175.5</v>
      </c>
      <c r="C42" s="36"/>
      <c r="D42" s="48">
        <v>5</v>
      </c>
      <c r="E42" s="26">
        <f t="shared" ref="E42:E43" si="3">B42*1.05</f>
        <v>184.27500000000001</v>
      </c>
      <c r="F42" s="49">
        <v>184.5</v>
      </c>
    </row>
    <row r="43" spans="1:7" s="2" customFormat="1" ht="13.2" x14ac:dyDescent="0.25">
      <c r="A43" s="6" t="s">
        <v>27</v>
      </c>
      <c r="B43" s="35">
        <v>254</v>
      </c>
      <c r="C43" s="36"/>
      <c r="D43" s="48">
        <v>5</v>
      </c>
      <c r="E43" s="26">
        <f t="shared" si="3"/>
        <v>266.7</v>
      </c>
      <c r="F43" s="49">
        <v>267</v>
      </c>
    </row>
    <row r="44" spans="1:7" s="2" customFormat="1" ht="13.8" thickBot="1" x14ac:dyDescent="0.3">
      <c r="A44" s="6"/>
      <c r="B44" s="50"/>
      <c r="C44" s="37">
        <f>SUM(B42:B43)</f>
        <v>429.5</v>
      </c>
      <c r="D44" s="48"/>
      <c r="E44" s="27">
        <f>SUM(E42:E43)</f>
        <v>450.97500000000002</v>
      </c>
      <c r="F44" s="51">
        <f>F42+F43</f>
        <v>451.5</v>
      </c>
    </row>
    <row r="45" spans="1:7" s="2" customFormat="1" ht="13.8" thickTop="1" x14ac:dyDescent="0.25">
      <c r="A45" s="6" t="s">
        <v>28</v>
      </c>
      <c r="B45" s="35">
        <v>477</v>
      </c>
      <c r="C45" s="36"/>
      <c r="D45" s="48">
        <v>5</v>
      </c>
      <c r="E45" s="26">
        <f t="shared" ref="E45:E46" si="4">B45*1.05</f>
        <v>500.85</v>
      </c>
      <c r="F45" s="49">
        <v>501</v>
      </c>
    </row>
    <row r="46" spans="1:7" s="2" customFormat="1" ht="13.2" x14ac:dyDescent="0.25">
      <c r="A46" s="6" t="s">
        <v>29</v>
      </c>
      <c r="B46" s="35">
        <v>723.5</v>
      </c>
      <c r="C46" s="36"/>
      <c r="D46" s="48">
        <v>5</v>
      </c>
      <c r="E46" s="26">
        <f t="shared" si="4"/>
        <v>759.67500000000007</v>
      </c>
      <c r="F46" s="49">
        <v>760</v>
      </c>
    </row>
    <row r="47" spans="1:7" s="2" customFormat="1" ht="13.8" thickBot="1" x14ac:dyDescent="0.3">
      <c r="A47" s="6"/>
      <c r="B47" s="50"/>
      <c r="C47" s="37">
        <f>SUM(B45:B46)</f>
        <v>1200.5</v>
      </c>
      <c r="D47" s="48"/>
      <c r="E47" s="28">
        <f>SUM(E45:E46)</f>
        <v>1260.5250000000001</v>
      </c>
      <c r="F47" s="51">
        <f>F45+F46</f>
        <v>1261</v>
      </c>
    </row>
    <row r="48" spans="1:7" s="2" customFormat="1" ht="13.8" thickTop="1" x14ac:dyDescent="0.25">
      <c r="A48" s="6" t="s">
        <v>30</v>
      </c>
      <c r="B48" s="35">
        <v>266.5</v>
      </c>
      <c r="C48" s="36"/>
      <c r="D48" s="48">
        <v>5</v>
      </c>
      <c r="E48" s="26">
        <f t="shared" ref="E48:E49" si="5">B48*1.05</f>
        <v>279.82499999999999</v>
      </c>
      <c r="F48" s="49">
        <v>280</v>
      </c>
    </row>
    <row r="49" spans="1:7" s="2" customFormat="1" ht="13.2" x14ac:dyDescent="0.25">
      <c r="A49" s="6" t="s">
        <v>23</v>
      </c>
      <c r="B49" s="35">
        <v>374</v>
      </c>
      <c r="C49" s="36"/>
      <c r="D49" s="48">
        <v>5</v>
      </c>
      <c r="E49" s="26">
        <f t="shared" si="5"/>
        <v>392.7</v>
      </c>
      <c r="F49" s="49">
        <v>393</v>
      </c>
    </row>
    <row r="50" spans="1:7" ht="15" thickBot="1" x14ac:dyDescent="0.35">
      <c r="A50" s="13"/>
      <c r="B50" s="52"/>
      <c r="C50" s="38">
        <f>SUM(B48:B49)</f>
        <v>640.5</v>
      </c>
      <c r="D50" s="53"/>
      <c r="E50" s="29">
        <f>SUM(E48:E49)</f>
        <v>672.52499999999998</v>
      </c>
      <c r="F50" s="51">
        <f>F48+F49</f>
        <v>673</v>
      </c>
      <c r="G50"/>
    </row>
    <row r="51" spans="1:7" s="2" customFormat="1" ht="13.8" thickTop="1" x14ac:dyDescent="0.25">
      <c r="A51" s="6" t="s">
        <v>31</v>
      </c>
      <c r="B51" s="35">
        <v>808.5</v>
      </c>
      <c r="C51" s="36"/>
      <c r="D51" s="48">
        <v>5</v>
      </c>
      <c r="E51" s="26">
        <f t="shared" ref="E51:E52" si="6">B51*1.05</f>
        <v>848.92500000000007</v>
      </c>
      <c r="F51" s="49">
        <v>849</v>
      </c>
    </row>
    <row r="52" spans="1:7" s="2" customFormat="1" ht="13.2" x14ac:dyDescent="0.25">
      <c r="A52" s="6" t="s">
        <v>25</v>
      </c>
      <c r="B52" s="35">
        <v>1109.5</v>
      </c>
      <c r="C52" s="36"/>
      <c r="D52" s="48">
        <v>5</v>
      </c>
      <c r="E52" s="26">
        <f t="shared" si="6"/>
        <v>1164.9750000000001</v>
      </c>
      <c r="F52" s="49">
        <v>1165</v>
      </c>
    </row>
    <row r="53" spans="1:7" s="2" customFormat="1" ht="13.8" thickBot="1" x14ac:dyDescent="0.3">
      <c r="A53" s="6"/>
      <c r="C53" s="37">
        <f>SUM(B51:B52)</f>
        <v>1918</v>
      </c>
      <c r="D53" s="48"/>
      <c r="E53" s="27">
        <f>SUM(E51:E52)</f>
        <v>2013.9</v>
      </c>
      <c r="F53" s="51">
        <f>F51+F52</f>
        <v>2014</v>
      </c>
    </row>
    <row r="54" spans="1:7" s="2" customFormat="1" ht="13.8" thickTop="1" x14ac:dyDescent="0.25">
      <c r="A54" s="6" t="s">
        <v>32</v>
      </c>
      <c r="B54" s="35">
        <v>254</v>
      </c>
      <c r="D54" s="48">
        <v>5</v>
      </c>
      <c r="E54" s="26">
        <f t="shared" ref="E54:E59" si="7">B54*1.05</f>
        <v>266.7</v>
      </c>
      <c r="F54" s="49">
        <v>267</v>
      </c>
    </row>
    <row r="55" spans="1:7" s="2" customFormat="1" ht="13.2" x14ac:dyDescent="0.25">
      <c r="A55" s="6" t="s">
        <v>33</v>
      </c>
      <c r="B55" s="35">
        <v>736</v>
      </c>
      <c r="D55" s="48">
        <v>5</v>
      </c>
      <c r="E55" s="26">
        <f t="shared" si="7"/>
        <v>772.80000000000007</v>
      </c>
      <c r="F55" s="49">
        <v>773</v>
      </c>
    </row>
    <row r="56" spans="1:7" s="2" customFormat="1" ht="13.2" x14ac:dyDescent="0.25">
      <c r="A56" s="6" t="s">
        <v>34</v>
      </c>
      <c r="B56" s="35">
        <v>175.5</v>
      </c>
      <c r="D56" s="48">
        <v>5</v>
      </c>
      <c r="E56" s="26">
        <f t="shared" si="7"/>
        <v>184.27500000000001</v>
      </c>
      <c r="F56" s="49">
        <v>184.5</v>
      </c>
    </row>
    <row r="57" spans="1:7" s="2" customFormat="1" ht="13.2" x14ac:dyDescent="0.25">
      <c r="A57" s="6" t="s">
        <v>35</v>
      </c>
      <c r="B57" s="35">
        <v>471</v>
      </c>
      <c r="D57" s="48">
        <v>5</v>
      </c>
      <c r="E57" s="26">
        <f t="shared" si="7"/>
        <v>494.55</v>
      </c>
      <c r="F57" s="49">
        <v>495</v>
      </c>
    </row>
    <row r="58" spans="1:7" s="2" customFormat="1" ht="13.2" x14ac:dyDescent="0.25">
      <c r="A58" s="6" t="s">
        <v>36</v>
      </c>
      <c r="B58" s="35">
        <v>68</v>
      </c>
      <c r="D58" s="48">
        <v>5</v>
      </c>
      <c r="E58" s="26">
        <f t="shared" si="7"/>
        <v>71.400000000000006</v>
      </c>
      <c r="F58" s="49">
        <v>71.5</v>
      </c>
    </row>
    <row r="59" spans="1:7" s="2" customFormat="1" ht="13.2" x14ac:dyDescent="0.25">
      <c r="A59" s="6" t="s">
        <v>37</v>
      </c>
      <c r="B59" s="35">
        <v>202</v>
      </c>
      <c r="D59" s="48">
        <v>5</v>
      </c>
      <c r="E59" s="26">
        <f t="shared" si="7"/>
        <v>212.10000000000002</v>
      </c>
      <c r="F59" s="49">
        <v>212.5</v>
      </c>
    </row>
    <row r="60" spans="1:7" s="2" customFormat="1" ht="13.8" thickBot="1" x14ac:dyDescent="0.3">
      <c r="A60" s="8"/>
      <c r="B60" s="9"/>
      <c r="C60" s="9"/>
      <c r="D60" s="9"/>
      <c r="E60" s="9"/>
      <c r="F60" s="54"/>
    </row>
    <row r="61" spans="1:7" s="2" customFormat="1" ht="13.2" x14ac:dyDescent="0.25"/>
    <row r="62" spans="1:7" s="2" customFormat="1" ht="13.2" x14ac:dyDescent="0.25">
      <c r="A62" s="10" t="s">
        <v>44</v>
      </c>
    </row>
    <row r="63" spans="1:7" s="2" customFormat="1" ht="13.2" x14ac:dyDescent="0.25">
      <c r="A63" s="11"/>
    </row>
    <row r="64" spans="1:7" s="2" customFormat="1" ht="13.2" x14ac:dyDescent="0.25"/>
    <row r="65" spans="7:7" x14ac:dyDescent="0.3">
      <c r="G65"/>
    </row>
    <row r="66" spans="7:7" x14ac:dyDescent="0.3">
      <c r="G66"/>
    </row>
    <row r="67" spans="7:7" x14ac:dyDescent="0.3">
      <c r="G67"/>
    </row>
    <row r="68" spans="7:7" x14ac:dyDescent="0.3">
      <c r="G68"/>
    </row>
  </sheetData>
  <mergeCells count="6">
    <mergeCell ref="A3:F3"/>
    <mergeCell ref="A8:F8"/>
    <mergeCell ref="G8:G9"/>
    <mergeCell ref="A34:F34"/>
    <mergeCell ref="A6:F6"/>
    <mergeCell ref="A4:F5"/>
  </mergeCells>
  <printOptions horizontalCentered="1" verticalCentered="1"/>
  <pageMargins left="0.68666666666666665" right="0.70866141732283472" top="0.74803149606299213" bottom="0.74803149606299213" header="0.31496062992125984" footer="0.31496062992125984"/>
  <pageSetup paperSize="9" scale="50" orientation="portrait" r:id="rId1"/>
  <headerFooter>
    <oddFooter>&amp;C&amp;F</oddFooter>
  </headerFooter>
  <ignoredErrors>
    <ignoredError sqref="E38 E41 E44 E47 E50 E5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7" ma:contentTypeDescription="Create a new document." ma:contentTypeScope="" ma:versionID="c83f33ff3896530e7b319bd20293ce76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7111abb4e2bd5119db13bb2915d5d909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A2202D-DF9B-4A32-A52C-C54498B22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ddb142-86c1-463f-9a12-a992385bda94"/>
    <ds:schemaRef ds:uri="e0ea50aa-9a19-4cb4-ba41-575973501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9A3E0E-E00E-4246-8728-4F1E68E82D26}">
  <ds:schemaRefs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13ddb142-86c1-463f-9a12-a992385bda94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0ea50aa-9a19-4cb4-ba41-57597350199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A912E9-EBA3-42F6-8F4A-66C9621E30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Proposal for 2025 SMPC Charges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Sallyann Taylor</cp:lastModifiedBy>
  <cp:revision/>
  <cp:lastPrinted>2025-02-10T13:16:32Z</cp:lastPrinted>
  <dcterms:created xsi:type="dcterms:W3CDTF">2018-06-05T12:05:22Z</dcterms:created>
  <dcterms:modified xsi:type="dcterms:W3CDTF">2025-02-10T13:22:06Z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