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C:\Users\MClayton1\Documents\Mortimer working copies Jan 2025\"/>
    </mc:Choice>
  </mc:AlternateContent>
  <xr:revisionPtr revIDLastSave="0" documentId="13_ncr:1_{083ED570-131B-434E-86DD-3D202A481E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eek Begin  20 January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1" l="1"/>
  <c r="T8" i="1"/>
  <c r="T9" i="1"/>
  <c r="T10" i="1"/>
  <c r="T11" i="1"/>
  <c r="T12" i="1"/>
  <c r="T13" i="1"/>
  <c r="T14" i="1"/>
  <c r="T15" i="1"/>
  <c r="S8" i="1"/>
  <c r="S9" i="1"/>
  <c r="S10" i="1"/>
  <c r="S11" i="1"/>
  <c r="S12" i="1"/>
  <c r="S13" i="1"/>
  <c r="S14" i="1"/>
  <c r="S15" i="1"/>
  <c r="S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Clayton</author>
  </authors>
  <commentList>
    <comment ref="A12" authorId="0" shapeId="0" xr:uid="{BE8BD5C2-9B93-4F93-BB31-63A6107400C9}">
      <text>
        <r>
          <rPr>
            <b/>
            <sz val="9"/>
            <color indexed="81"/>
            <rFont val="Tahoma"/>
            <charset val="1"/>
          </rPr>
          <t>Matthew Clayton:</t>
        </r>
        <r>
          <rPr>
            <sz val="9"/>
            <color indexed="81"/>
            <rFont val="Tahoma"/>
            <charset val="1"/>
          </rPr>
          <t xml:space="preserve">
Saturday has the highest percentage of vehicles exceeding ACPO guidelines, and would be the most efficient day for CSW activity.</t>
        </r>
      </text>
    </comment>
    <comment ref="T12" authorId="0" shapeId="0" xr:uid="{921AF48A-3371-483F-8C6C-C2AC04F090B5}">
      <text>
        <r>
          <rPr>
            <b/>
            <sz val="9"/>
            <color indexed="81"/>
            <rFont val="Tahoma"/>
            <charset val="1"/>
          </rPr>
          <t>Matthew Clayton:</t>
        </r>
        <r>
          <rPr>
            <sz val="9"/>
            <color indexed="81"/>
            <rFont val="Tahoma"/>
            <charset val="1"/>
          </rPr>
          <t xml:space="preserve">
The highlighted cells indicate the day that has the highest percentage of total vehicle that exceed the ACPO guildlines for speed enforcement. (above 35mph)</t>
        </r>
      </text>
    </comment>
  </commentList>
</comments>
</file>

<file path=xl/sharedStrings.xml><?xml version="1.0" encoding="utf-8"?>
<sst xmlns="http://schemas.openxmlformats.org/spreadsheetml/2006/main" count="31" uniqueCount="30">
  <si>
    <t>Site Number</t>
  </si>
  <si>
    <t>00000591</t>
  </si>
  <si>
    <t>Site Reference</t>
  </si>
  <si>
    <t xml:space="preserve">West End Road Mortimer East of the 'Turners Arms' </t>
  </si>
  <si>
    <t>Speed Report (Speed Limit 30 Mph)</t>
  </si>
  <si>
    <t>Week Begin: 20 January 2025</t>
  </si>
  <si>
    <t>51.37496, -1.075583</t>
  </si>
  <si>
    <t>Total Volume</t>
  </si>
  <si>
    <t>85th
Percentile</t>
  </si>
  <si>
    <t>Mean
Average</t>
  </si>
  <si>
    <t>Standard
Deviation</t>
  </si>
  <si>
    <t>&lt;5Mph</t>
  </si>
  <si>
    <t>5-&lt;10</t>
  </si>
  <si>
    <t>10-&lt;15</t>
  </si>
  <si>
    <t>15-&lt;20</t>
  </si>
  <si>
    <t>20-&lt;25</t>
  </si>
  <si>
    <t>25-&lt;30</t>
  </si>
  <si>
    <t>30-&lt;35</t>
  </si>
  <si>
    <t>35-&lt;40</t>
  </si>
  <si>
    <t>40-&lt;45</t>
  </si>
  <si>
    <t>45-&lt;50</t>
  </si>
  <si>
    <t>50-&lt;55</t>
  </si>
  <si>
    <t>55-&lt;60</t>
  </si>
  <si>
    <t>=&gt;60</t>
  </si>
  <si>
    <t>Above ACPO</t>
  </si>
  <si>
    <t>% above ACPO</t>
  </si>
  <si>
    <t>5 Day Ave.</t>
  </si>
  <si>
    <t>7 Day Ave.</t>
  </si>
  <si>
    <t>CA Traffic</t>
  </si>
  <si>
    <t>VDA-net R2 29/01/2025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</si>
</sst>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\ mmm"/>
    <numFmt numFmtId="165" formatCode="0.0"/>
  </numFmts>
  <fonts count="6">
    <font>
      <sz val="11"/>
      <name val="Calibri"/>
    </font>
    <font>
      <b/>
      <sz val="11"/>
      <name val="Calibri"/>
    </font>
    <font>
      <sz val="11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66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1" fillId="2" borderId="2" xfId="0" applyFont="1" applyFill="1" applyBorder="1" applyAlignment="1">
      <alignment textRotation="90" wrapText="1"/>
    </xf>
    <xf numFmtId="0" fontId="1" fillId="2" borderId="3" xfId="0" applyFont="1" applyFill="1" applyBorder="1" applyAlignment="1">
      <alignment textRotation="90" wrapText="1"/>
    </xf>
    <xf numFmtId="0" fontId="1" fillId="2" borderId="4" xfId="0" applyFont="1" applyFill="1" applyBorder="1" applyAlignment="1">
      <alignment textRotation="90" wrapText="1"/>
    </xf>
    <xf numFmtId="0" fontId="0" fillId="0" borderId="1" xfId="0" applyBorder="1"/>
    <xf numFmtId="164" fontId="1" fillId="2" borderId="5" xfId="0" applyNumberFormat="1" applyFont="1" applyFill="1" applyBorder="1"/>
    <xf numFmtId="165" fontId="0" fillId="0" borderId="0" xfId="0" applyNumberFormat="1"/>
    <xf numFmtId="1" fontId="0" fillId="0" borderId="0" xfId="0" applyNumberFormat="1"/>
    <xf numFmtId="0" fontId="0" fillId="0" borderId="5" xfId="0" applyBorder="1"/>
    <xf numFmtId="1" fontId="0" fillId="0" borderId="5" xfId="0" applyNumberFormat="1" applyBorder="1"/>
    <xf numFmtId="165" fontId="0" fillId="0" borderId="5" xfId="0" applyNumberFormat="1" applyBorder="1"/>
    <xf numFmtId="164" fontId="1" fillId="2" borderId="6" xfId="0" applyNumberFormat="1" applyFont="1" applyFill="1" applyBorder="1"/>
    <xf numFmtId="0" fontId="0" fillId="0" borderId="6" xfId="0" applyBorder="1"/>
    <xf numFmtId="165" fontId="0" fillId="0" borderId="1" xfId="0" applyNumberFormat="1" applyBorder="1"/>
    <xf numFmtId="165" fontId="0" fillId="0" borderId="6" xfId="0" applyNumberFormat="1" applyBorder="1"/>
    <xf numFmtId="1" fontId="0" fillId="0" borderId="6" xfId="0" applyNumberFormat="1" applyBorder="1"/>
    <xf numFmtId="1" fontId="0" fillId="0" borderId="1" xfId="0" applyNumberFormat="1" applyBorder="1"/>
    <xf numFmtId="0" fontId="1" fillId="0" borderId="0" xfId="0" applyFont="1" applyAlignment="1">
      <alignment horizontal="right"/>
    </xf>
    <xf numFmtId="9" fontId="0" fillId="0" borderId="0" xfId="1" applyFont="1"/>
    <xf numFmtId="9" fontId="5" fillId="3" borderId="0" xfId="1" applyFont="1" applyFill="1"/>
    <xf numFmtId="164" fontId="5" fillId="3" borderId="5" xfId="0" applyNumberFormat="1" applyFont="1" applyFill="1" applyBorder="1"/>
    <xf numFmtId="0" fontId="5" fillId="0" borderId="0" xfId="0" applyFont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workbookViewId="0">
      <selection activeCell="T7" sqref="T7"/>
    </sheetView>
  </sheetViews>
  <sheetFormatPr defaultRowHeight="15"/>
  <cols>
    <col min="1" max="1" width="11.7109375" customWidth="1"/>
  </cols>
  <sheetData>
    <row r="1" spans="1:20">
      <c r="A1" s="1" t="s">
        <v>0</v>
      </c>
      <c r="B1" s="1" t="s">
        <v>1</v>
      </c>
      <c r="D1" s="1" t="s">
        <v>2</v>
      </c>
      <c r="E1" s="1" t="s">
        <v>1</v>
      </c>
      <c r="P1" s="1"/>
      <c r="Q1" s="1"/>
    </row>
    <row r="2" spans="1:20">
      <c r="A2" s="2" t="s">
        <v>3</v>
      </c>
    </row>
    <row r="3" spans="1:20">
      <c r="A3" s="1" t="s">
        <v>4</v>
      </c>
      <c r="I3" s="3" t="s">
        <v>5</v>
      </c>
      <c r="P3" s="24" t="s">
        <v>6</v>
      </c>
      <c r="Q3" s="24"/>
    </row>
    <row r="5" spans="1:20" ht="15.75" thickBot="1"/>
    <row r="6" spans="1:20" ht="54" thickBot="1">
      <c r="A6" s="7"/>
      <c r="B6" s="6" t="s">
        <v>7</v>
      </c>
      <c r="C6" s="4" t="s">
        <v>8</v>
      </c>
      <c r="D6" s="4" t="s">
        <v>9</v>
      </c>
      <c r="E6" s="5" t="s">
        <v>10</v>
      </c>
      <c r="F6" s="4" t="s">
        <v>11</v>
      </c>
      <c r="G6" s="4" t="s">
        <v>12</v>
      </c>
      <c r="H6" s="4" t="s">
        <v>13</v>
      </c>
      <c r="I6" s="4" t="s">
        <v>14</v>
      </c>
      <c r="J6" s="4" t="s">
        <v>15</v>
      </c>
      <c r="K6" s="4" t="s">
        <v>16</v>
      </c>
      <c r="L6" s="4" t="s">
        <v>17</v>
      </c>
      <c r="M6" s="4" t="s">
        <v>18</v>
      </c>
      <c r="N6" s="4" t="s">
        <v>19</v>
      </c>
      <c r="O6" s="4" t="s">
        <v>20</v>
      </c>
      <c r="P6" s="4" t="s">
        <v>21</v>
      </c>
      <c r="Q6" s="4" t="s">
        <v>22</v>
      </c>
      <c r="R6" s="5" t="s">
        <v>23</v>
      </c>
      <c r="S6" s="5" t="s">
        <v>24</v>
      </c>
      <c r="T6" s="5" t="s">
        <v>25</v>
      </c>
    </row>
    <row r="7" spans="1:20">
      <c r="A7" s="8">
        <v>45677</v>
      </c>
      <c r="B7" s="11">
        <v>3687</v>
      </c>
      <c r="C7" s="9">
        <v>36.700000762939453</v>
      </c>
      <c r="D7" s="9">
        <v>31.399999618530273</v>
      </c>
      <c r="E7" s="13">
        <v>5.0999999046325684</v>
      </c>
      <c r="F7">
        <v>0</v>
      </c>
      <c r="G7">
        <v>7</v>
      </c>
      <c r="H7">
        <v>23</v>
      </c>
      <c r="I7">
        <v>27</v>
      </c>
      <c r="J7">
        <v>183</v>
      </c>
      <c r="K7">
        <v>1344</v>
      </c>
      <c r="L7">
        <v>1316</v>
      </c>
      <c r="M7">
        <v>589</v>
      </c>
      <c r="N7">
        <v>164</v>
      </c>
      <c r="O7">
        <v>26</v>
      </c>
      <c r="P7">
        <v>5</v>
      </c>
      <c r="Q7">
        <v>2</v>
      </c>
      <c r="R7" s="11">
        <v>1</v>
      </c>
      <c r="S7">
        <f>SUM(M7:R7)</f>
        <v>787</v>
      </c>
      <c r="T7" s="21">
        <f>SUM(S7/B7)</f>
        <v>0.21345267154868458</v>
      </c>
    </row>
    <row r="8" spans="1:20">
      <c r="A8" s="8">
        <v>45678</v>
      </c>
      <c r="B8" s="11">
        <v>4142</v>
      </c>
      <c r="C8" s="9">
        <v>36</v>
      </c>
      <c r="D8" s="9">
        <v>31.100000381469727</v>
      </c>
      <c r="E8" s="13">
        <v>5.3000001907348633</v>
      </c>
      <c r="F8">
        <v>0</v>
      </c>
      <c r="G8">
        <v>15</v>
      </c>
      <c r="H8">
        <v>28</v>
      </c>
      <c r="I8">
        <v>42</v>
      </c>
      <c r="J8">
        <v>227</v>
      </c>
      <c r="K8">
        <v>1576</v>
      </c>
      <c r="L8">
        <v>1391</v>
      </c>
      <c r="M8">
        <v>647</v>
      </c>
      <c r="N8">
        <v>173</v>
      </c>
      <c r="O8">
        <v>35</v>
      </c>
      <c r="P8">
        <v>6</v>
      </c>
      <c r="Q8">
        <v>2</v>
      </c>
      <c r="R8" s="11">
        <v>0</v>
      </c>
      <c r="S8">
        <f t="shared" ref="S8:S15" si="0">SUM(M8:R8)</f>
        <v>863</v>
      </c>
      <c r="T8" s="21">
        <f t="shared" ref="T8:T15" si="1">SUM(S8/B8)</f>
        <v>0.20835345243843553</v>
      </c>
    </row>
    <row r="9" spans="1:20">
      <c r="A9" s="8">
        <v>45679</v>
      </c>
      <c r="B9" s="11">
        <v>3899</v>
      </c>
      <c r="C9" s="9">
        <v>36</v>
      </c>
      <c r="D9" s="9">
        <v>31.299999237060547</v>
      </c>
      <c r="E9" s="13">
        <v>5.0999999046325684</v>
      </c>
      <c r="F9">
        <v>0</v>
      </c>
      <c r="G9">
        <v>4</v>
      </c>
      <c r="H9">
        <v>22</v>
      </c>
      <c r="I9">
        <v>21</v>
      </c>
      <c r="J9">
        <v>193</v>
      </c>
      <c r="K9">
        <v>1507</v>
      </c>
      <c r="L9">
        <v>1357</v>
      </c>
      <c r="M9">
        <v>564</v>
      </c>
      <c r="N9">
        <v>180</v>
      </c>
      <c r="O9">
        <v>44</v>
      </c>
      <c r="P9">
        <v>5</v>
      </c>
      <c r="Q9">
        <v>1</v>
      </c>
      <c r="R9" s="11">
        <v>1</v>
      </c>
      <c r="S9">
        <f t="shared" si="0"/>
        <v>795</v>
      </c>
      <c r="T9" s="21">
        <f t="shared" si="1"/>
        <v>0.20389843549628109</v>
      </c>
    </row>
    <row r="10" spans="1:20">
      <c r="A10" s="8">
        <v>45680</v>
      </c>
      <c r="B10" s="11">
        <v>3865</v>
      </c>
      <c r="C10" s="9">
        <v>36</v>
      </c>
      <c r="D10" s="9">
        <v>31.200000762939453</v>
      </c>
      <c r="E10" s="13">
        <v>5.0999999046325684</v>
      </c>
      <c r="F10">
        <v>0</v>
      </c>
      <c r="G10">
        <v>4</v>
      </c>
      <c r="H10">
        <v>21</v>
      </c>
      <c r="I10">
        <v>34</v>
      </c>
      <c r="J10">
        <v>179</v>
      </c>
      <c r="K10">
        <v>1496</v>
      </c>
      <c r="L10">
        <v>1368</v>
      </c>
      <c r="M10">
        <v>540</v>
      </c>
      <c r="N10">
        <v>178</v>
      </c>
      <c r="O10">
        <v>35</v>
      </c>
      <c r="P10">
        <v>8</v>
      </c>
      <c r="Q10">
        <v>2</v>
      </c>
      <c r="R10" s="11">
        <v>0</v>
      </c>
      <c r="S10">
        <f t="shared" si="0"/>
        <v>763</v>
      </c>
      <c r="T10" s="21">
        <f t="shared" si="1"/>
        <v>0.19741267787839586</v>
      </c>
    </row>
    <row r="11" spans="1:20">
      <c r="A11" s="8">
        <v>45681</v>
      </c>
      <c r="B11" s="11">
        <v>2665</v>
      </c>
      <c r="C11" s="9">
        <v>36.700000762939453</v>
      </c>
      <c r="D11" s="9">
        <v>31.5</v>
      </c>
      <c r="E11" s="13">
        <v>5.5999999046325684</v>
      </c>
      <c r="F11">
        <v>0</v>
      </c>
      <c r="G11">
        <v>9</v>
      </c>
      <c r="H11">
        <v>23</v>
      </c>
      <c r="I11">
        <v>30</v>
      </c>
      <c r="J11">
        <v>139</v>
      </c>
      <c r="K11">
        <v>915</v>
      </c>
      <c r="L11">
        <v>940</v>
      </c>
      <c r="M11">
        <v>432</v>
      </c>
      <c r="N11">
        <v>139</v>
      </c>
      <c r="O11">
        <v>28</v>
      </c>
      <c r="P11">
        <v>7</v>
      </c>
      <c r="Q11">
        <v>2</v>
      </c>
      <c r="R11" s="11">
        <v>1</v>
      </c>
      <c r="S11">
        <f t="shared" si="0"/>
        <v>609</v>
      </c>
      <c r="T11" s="21">
        <f t="shared" si="1"/>
        <v>0.22851782363977485</v>
      </c>
    </row>
    <row r="12" spans="1:20">
      <c r="A12" s="23">
        <v>45682</v>
      </c>
      <c r="B12" s="11">
        <v>2523</v>
      </c>
      <c r="C12" s="9">
        <v>37.299999237060547</v>
      </c>
      <c r="D12" s="9">
        <v>32</v>
      </c>
      <c r="E12" s="13">
        <v>5.6999998092651367</v>
      </c>
      <c r="F12">
        <v>0</v>
      </c>
      <c r="G12">
        <v>12</v>
      </c>
      <c r="H12">
        <v>15</v>
      </c>
      <c r="I12">
        <v>27</v>
      </c>
      <c r="J12">
        <v>116</v>
      </c>
      <c r="K12">
        <v>780</v>
      </c>
      <c r="L12">
        <v>872</v>
      </c>
      <c r="M12">
        <v>512</v>
      </c>
      <c r="N12">
        <v>153</v>
      </c>
      <c r="O12">
        <v>29</v>
      </c>
      <c r="P12">
        <v>4</v>
      </c>
      <c r="Q12">
        <v>1</v>
      </c>
      <c r="R12" s="11">
        <v>2</v>
      </c>
      <c r="S12">
        <f t="shared" si="0"/>
        <v>701</v>
      </c>
      <c r="T12" s="22">
        <f t="shared" si="1"/>
        <v>0.27784383670233848</v>
      </c>
    </row>
    <row r="13" spans="1:20">
      <c r="A13" s="14">
        <v>45683</v>
      </c>
      <c r="B13" s="15">
        <v>1800</v>
      </c>
      <c r="C13" s="16">
        <v>37.299999237060547</v>
      </c>
      <c r="D13" s="16">
        <v>31.899999618530273</v>
      </c>
      <c r="E13" s="17">
        <v>5.5</v>
      </c>
      <c r="F13" s="7">
        <v>0</v>
      </c>
      <c r="G13" s="7">
        <v>8</v>
      </c>
      <c r="H13" s="7">
        <v>10</v>
      </c>
      <c r="I13" s="7">
        <v>12</v>
      </c>
      <c r="J13" s="7">
        <v>94</v>
      </c>
      <c r="K13" s="7">
        <v>592</v>
      </c>
      <c r="L13" s="7">
        <v>632</v>
      </c>
      <c r="M13" s="7">
        <v>323</v>
      </c>
      <c r="N13" s="7">
        <v>107</v>
      </c>
      <c r="O13" s="7">
        <v>17</v>
      </c>
      <c r="P13" s="7">
        <v>5</v>
      </c>
      <c r="Q13" s="7">
        <v>0</v>
      </c>
      <c r="R13" s="15">
        <v>0</v>
      </c>
      <c r="S13">
        <f t="shared" si="0"/>
        <v>452</v>
      </c>
      <c r="T13" s="21">
        <f t="shared" si="1"/>
        <v>0.25111111111111112</v>
      </c>
    </row>
    <row r="14" spans="1:20">
      <c r="A14" s="8" t="s">
        <v>26</v>
      </c>
      <c r="B14" s="12">
        <v>3652</v>
      </c>
      <c r="C14" s="9">
        <v>36</v>
      </c>
      <c r="D14" s="9">
        <v>31.299999237060547</v>
      </c>
      <c r="E14" s="13">
        <v>5.1999998092651367</v>
      </c>
      <c r="F14" s="10">
        <v>0</v>
      </c>
      <c r="G14" s="10">
        <v>8</v>
      </c>
      <c r="H14" s="10">
        <v>23</v>
      </c>
      <c r="I14" s="10">
        <v>31</v>
      </c>
      <c r="J14" s="10">
        <v>184</v>
      </c>
      <c r="K14" s="10">
        <v>1368</v>
      </c>
      <c r="L14" s="10">
        <v>1274</v>
      </c>
      <c r="M14" s="10">
        <v>554</v>
      </c>
      <c r="N14" s="10">
        <v>167</v>
      </c>
      <c r="O14" s="10">
        <v>34</v>
      </c>
      <c r="P14" s="10">
        <v>6</v>
      </c>
      <c r="Q14" s="10">
        <v>2</v>
      </c>
      <c r="R14" s="12">
        <v>1</v>
      </c>
      <c r="S14">
        <f t="shared" si="0"/>
        <v>764</v>
      </c>
      <c r="T14" s="21">
        <f t="shared" si="1"/>
        <v>0.20920043811610076</v>
      </c>
    </row>
    <row r="15" spans="1:20">
      <c r="A15" s="14" t="s">
        <v>27</v>
      </c>
      <c r="B15" s="18">
        <v>3226</v>
      </c>
      <c r="C15" s="16">
        <v>36.700000762939453</v>
      </c>
      <c r="D15" s="16">
        <v>31.399999618530273</v>
      </c>
      <c r="E15" s="17">
        <v>5.3000001907348633</v>
      </c>
      <c r="F15" s="19">
        <v>0</v>
      </c>
      <c r="G15" s="19">
        <v>8</v>
      </c>
      <c r="H15" s="19">
        <v>20</v>
      </c>
      <c r="I15" s="19">
        <v>28</v>
      </c>
      <c r="J15" s="19">
        <v>162</v>
      </c>
      <c r="K15" s="19">
        <v>1173</v>
      </c>
      <c r="L15" s="19">
        <v>1125</v>
      </c>
      <c r="M15" s="19">
        <v>515</v>
      </c>
      <c r="N15" s="19">
        <v>156</v>
      </c>
      <c r="O15" s="19">
        <v>31</v>
      </c>
      <c r="P15" s="19">
        <v>6</v>
      </c>
      <c r="Q15" s="19">
        <v>1</v>
      </c>
      <c r="R15" s="18">
        <v>1</v>
      </c>
      <c r="S15">
        <f t="shared" si="0"/>
        <v>710</v>
      </c>
      <c r="T15" s="21">
        <f t="shared" si="1"/>
        <v>0.22008679479231247</v>
      </c>
    </row>
    <row r="18" spans="1:18">
      <c r="A18" s="1" t="s">
        <v>28</v>
      </c>
      <c r="R18" s="20" t="s">
        <v>29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C84FA3040E7418E53DF000E6CBA75" ma:contentTypeVersion="17" ma:contentTypeDescription="Create a new document." ma:contentTypeScope="" ma:versionID="c83f33ff3896530e7b319bd20293ce76">
  <xsd:schema xmlns:xsd="http://www.w3.org/2001/XMLSchema" xmlns:xs="http://www.w3.org/2001/XMLSchema" xmlns:p="http://schemas.microsoft.com/office/2006/metadata/properties" xmlns:ns2="13ddb142-86c1-463f-9a12-a992385bda94" xmlns:ns3="e0ea50aa-9a19-4cb4-ba41-57597350199e" targetNamespace="http://schemas.microsoft.com/office/2006/metadata/properties" ma:root="true" ma:fieldsID="7111abb4e2bd5119db13bb2915d5d909" ns2:_="" ns3:_="">
    <xsd:import namespace="13ddb142-86c1-463f-9a12-a992385bda94"/>
    <xsd:import namespace="e0ea50aa-9a19-4cb4-ba41-5759735019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db142-86c1-463f-9a12-a992385bd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919250d-7dcb-4f5e-b444-383715c1c0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a50aa-9a19-4cb4-ba41-57597350199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9b82454-37fd-4db9-bffb-e75612a8fe8e}" ma:internalName="TaxCatchAll" ma:showField="CatchAllData" ma:web="e0ea50aa-9a19-4cb4-ba41-575973501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ea50aa-9a19-4cb4-ba41-57597350199e" xsi:nil="true"/>
    <lcf76f155ced4ddcb4097134ff3c332f xmlns="13ddb142-86c1-463f-9a12-a992385bda9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34AFB6-5DA5-41B2-8E48-5C01BAB7193A}"/>
</file>

<file path=customXml/itemProps2.xml><?xml version="1.0" encoding="utf-8"?>
<ds:datastoreItem xmlns:ds="http://schemas.openxmlformats.org/officeDocument/2006/customXml" ds:itemID="{08444DB5-5D36-4174-B93E-4C343F6EB6C2}"/>
</file>

<file path=customXml/itemProps3.xml><?xml version="1.0" encoding="utf-8"?>
<ds:datastoreItem xmlns:ds="http://schemas.openxmlformats.org/officeDocument/2006/customXml" ds:itemID="{368A2622-B508-4E18-8D77-B488CA2246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Danielle Davis</cp:lastModifiedBy>
  <cp:revision/>
  <dcterms:created xsi:type="dcterms:W3CDTF">2025-01-29T11:34:41Z</dcterms:created>
  <dcterms:modified xsi:type="dcterms:W3CDTF">2025-01-30T15:17:23Z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0x0101009B5C84FA3040E7418E53DF000E6CBA75</vt:lpwstr>
  </property>
  <property fmtid="{D5CDD505-2E9C-101B-9397-08002B2CF9AE}" pid="3" name="MediaServiceImageTags">
    <vt:lpwstr/>
  </property>
</Properties>
</file>