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autoCompressPictures="0"/>
  <mc:AlternateContent xmlns:mc="http://schemas.openxmlformats.org/markup-compatibility/2006">
    <mc:Choice Requires="x15">
      <x15ac:absPath xmlns:x15ac="http://schemas.microsoft.com/office/spreadsheetml/2010/11/ac" url="https://stratfieldmortimer.sharepoint.com/sites/ParishOffice/Shared Documents/COMMITTEES - Agendas &amp; Minutes/2024-2025/Agendas/Full Council/2024-05-09/PDFs/"/>
    </mc:Choice>
  </mc:AlternateContent>
  <xr:revisionPtr revIDLastSave="3" documentId="8_{CF3C1CCD-43A7-4BE7-A12D-1D608D49966D}" xr6:coauthVersionLast="47" xr6:coauthVersionMax="47" xr10:uidLastSave="{899104FB-2040-4A66-948A-E122DF6D97A2}"/>
  <bookViews>
    <workbookView xWindow="-108" yWindow="-108" windowWidth="23256" windowHeight="12576" tabRatio="500" xr2:uid="{00000000-000D-0000-FFFF-FFFF00000000}"/>
  </bookViews>
  <sheets>
    <sheet name="Reserve Summary" sheetId="1" r:id="rId1"/>
  </sheets>
  <definedNames>
    <definedName name="_xlnm.Print_Area" localSheetId="0">'Reserve Summary'!$B$2:$D$47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1" i="1" l="1"/>
  <c r="K39" i="1"/>
  <c r="K37" i="1"/>
  <c r="K35" i="1"/>
  <c r="K31" i="1"/>
  <c r="K29" i="1"/>
  <c r="K27" i="1"/>
  <c r="K25" i="1"/>
  <c r="K23" i="1"/>
  <c r="K19" i="1"/>
  <c r="K17" i="1"/>
  <c r="K13" i="1"/>
  <c r="K12" i="1"/>
  <c r="K11" i="1"/>
  <c r="J43" i="1"/>
  <c r="I13" i="1"/>
  <c r="I41" i="1"/>
  <c r="E43" i="1" l="1"/>
  <c r="I12" i="1" l="1"/>
  <c r="I39" i="1"/>
  <c r="I37" i="1"/>
  <c r="I35" i="1" l="1"/>
  <c r="I33" i="1"/>
  <c r="K33" i="1" s="1"/>
  <c r="I29" i="1"/>
  <c r="I11" i="1"/>
  <c r="I25" i="1"/>
  <c r="I17" i="1" l="1"/>
  <c r="I27" i="1"/>
  <c r="I19" i="1"/>
  <c r="I31" i="1"/>
  <c r="I23" i="1"/>
  <c r="G8" i="1"/>
  <c r="G43" i="1" s="1"/>
  <c r="H43" i="1" l="1"/>
  <c r="I8" i="1" s="1"/>
  <c r="K8" i="1" s="1"/>
  <c r="K43" i="1" s="1"/>
  <c r="I43" i="1" l="1"/>
</calcChain>
</file>

<file path=xl/sharedStrings.xml><?xml version="1.0" encoding="utf-8"?>
<sst xmlns="http://schemas.openxmlformats.org/spreadsheetml/2006/main" count="54" uniqueCount="53">
  <si>
    <t>Reserve</t>
  </si>
  <si>
    <t>Account code</t>
  </si>
  <si>
    <t>Emergency spending reserves</t>
  </si>
  <si>
    <t>General Reserves</t>
  </si>
  <si>
    <t>Statutory reserves</t>
  </si>
  <si>
    <t>Reserves for asset commissioning / replacement</t>
  </si>
  <si>
    <t>EMR Cemetery extension</t>
  </si>
  <si>
    <t>EMR Tennis courts</t>
  </si>
  <si>
    <t>F&amp;GP to manage - hold against projects arising</t>
  </si>
  <si>
    <t>Total Reserves</t>
  </si>
  <si>
    <t>EMR community Infrastructure Levy</t>
  </si>
  <si>
    <t>Comments</t>
  </si>
  <si>
    <t>Other Reserves</t>
  </si>
  <si>
    <t>EMR Election Expenses</t>
  </si>
  <si>
    <t>£ increases GR</t>
  </si>
  <si>
    <t xml:space="preserve">Balance Prior to Reserve Adjustments </t>
  </si>
  <si>
    <t>EMR Fairground Works</t>
  </si>
  <si>
    <t>Inter EMR transfer</t>
  </si>
  <si>
    <t>334 CIL 21/22</t>
  </si>
  <si>
    <t>EMR Neighbourhood Plan</t>
  </si>
  <si>
    <t>EMR Garth Hall</t>
  </si>
  <si>
    <t>EMR Climate Emergency</t>
  </si>
  <si>
    <t>Retained for legal fees.</t>
  </si>
  <si>
    <t>Retained for climate emergncy projects.</t>
  </si>
  <si>
    <t xml:space="preserve">EMR Transfers  &amp; Set UP   </t>
  </si>
  <si>
    <t>£ reduces GR</t>
  </si>
  <si>
    <t>335 CIL 22/23</t>
  </si>
  <si>
    <t>Retained from 2020/21 for conservation boards.</t>
  </si>
  <si>
    <t>EMR Roads, Footpaths and Commons</t>
  </si>
  <si>
    <t>SMPC Reserves Policy</t>
  </si>
  <si>
    <t xml:space="preserve"> The general reserve will cover emergency spending, and also requests for additional funding which emerge during the year.  Where large projects are planned, the level of general reserve can be adjusted to set aside funds in advance for these projects, or to smooth costs which have been incurred over a number of years.</t>
  </si>
  <si>
    <t>Spend on the cemetery extension during 2022/23 was forecast to be £15,000 (footpath works not yet undertaken). The £10,000 transfer was agreed as part of the budget process to provide £25,000 for the design and  landscaping.</t>
  </si>
  <si>
    <t>Brewery Common tree work agreed as per FC 09/03 23 22/131 4</t>
  </si>
  <si>
    <t>Opening Balance April 2023</t>
  </si>
  <si>
    <t>Closing Balance March 2024</t>
  </si>
  <si>
    <t>336 CIL 23/24</t>
  </si>
  <si>
    <t>EMR Cycleway and Footpath</t>
  </si>
  <si>
    <t>Net Income over Expenditure less transfer to/from EMRS</t>
  </si>
  <si>
    <t xml:space="preserve">EMR Windmill Common </t>
  </si>
  <si>
    <t>Windmill Common maintenance as agreed as part of the 2024/25 budget process</t>
  </si>
  <si>
    <t>EMR Community Grant Fund</t>
  </si>
  <si>
    <t>EMR Youth Club Donated Funds</t>
  </si>
  <si>
    <t>£10,000 transfer agreed as per the 2024/25 budget.</t>
  </si>
  <si>
    <t>2018 Reserve Policy agreed to provide replacement value over 15 year cycle with the aim to get £50K by March 2029. As part of the 2024/25 budget process it was agreed to transfer £1,000 from General Reserves towards the replacement value needed.</t>
  </si>
  <si>
    <t>Balances once EMR Accruals have been applied</t>
  </si>
  <si>
    <t>Outstanding Spend for 2023/24  from EMRs (Accruals)</t>
  </si>
  <si>
    <t>EMR removed as part of the 2023/24 year end process. Should legal expenses be incurred these will be paid from General Reserves.</t>
  </si>
  <si>
    <t xml:space="preserve">Accrual: £750.00 applied for by Life Education Trust just prioir to year end 2023/24 . </t>
  </si>
  <si>
    <t>Accrual: Admin asst March &amp; hall rental Sept - March.</t>
  </si>
  <si>
    <t>Accrual: May election recharge.</t>
  </si>
  <si>
    <t>Accrual: Victoria Rd recharge.</t>
  </si>
  <si>
    <t>Accrual: cemetery extension design.</t>
  </si>
  <si>
    <t>JPAG recommend the authority, depending on size, holds between 3 and 12 months of net revenue expenditure. An authority with income/expenditure in excess of £200,000 should plan towards 3 months equivalent general reserve. £153,631 represents 9.90 months worth.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</si>
</sst>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font>
    <font>
      <b/>
      <sz val="12"/>
      <color rgb="FF000000"/>
      <name val="Arial"/>
      <family val="2"/>
    </font>
    <font>
      <sz val="8"/>
      <name val="Calibri"/>
      <family val="2"/>
      <scheme val="minor"/>
    </font>
    <font>
      <u/>
      <sz val="12"/>
      <color theme="10"/>
      <name val="Calibri"/>
      <family val="2"/>
      <scheme val="minor"/>
    </font>
    <font>
      <u/>
      <sz val="12"/>
      <color theme="11"/>
      <name val="Calibri"/>
      <family val="2"/>
      <scheme val="minor"/>
    </font>
    <font>
      <b/>
      <sz val="10"/>
      <color rgb="FF000000"/>
      <name val="Arial"/>
      <family val="2"/>
    </font>
    <font>
      <b/>
      <sz val="12"/>
      <color theme="1"/>
      <name val="Arial"/>
      <family val="2"/>
    </font>
    <font>
      <b/>
      <sz val="11"/>
      <color rgb="FF000000"/>
      <name val="Arial"/>
      <family val="2"/>
    </font>
    <font>
      <sz val="11"/>
      <color rgb="FF000000"/>
      <name val="Arial"/>
      <family val="2"/>
    </font>
    <font>
      <b/>
      <sz val="11"/>
      <color rgb="FFFF0000"/>
      <name val="Arial"/>
      <family val="2"/>
    </font>
    <font>
      <b/>
      <sz val="11"/>
      <color theme="4"/>
      <name val="Arial"/>
      <family val="2"/>
    </font>
    <font>
      <sz val="11"/>
      <color rgb="FF00B050"/>
      <name val="Calibri"/>
      <family val="2"/>
      <scheme val="minor"/>
    </font>
    <font>
      <b/>
      <sz val="11"/>
      <color theme="1"/>
      <name val="Arial"/>
      <family val="2"/>
    </font>
    <font>
      <b/>
      <sz val="11"/>
      <color rgb="FF00B050"/>
      <name val="Arial"/>
      <family val="2"/>
    </font>
    <font>
      <b/>
      <sz val="11"/>
      <name val="Arial"/>
      <family val="2"/>
    </font>
    <font>
      <sz val="11"/>
      <color theme="1"/>
      <name val="Arial"/>
      <family val="2"/>
    </font>
    <font>
      <b/>
      <sz val="11"/>
      <color theme="0" tint="-0.14999847407452621"/>
      <name val="Arial"/>
      <family val="2"/>
    </font>
    <font>
      <b/>
      <u/>
      <sz val="11"/>
      <color rgb="FF000000"/>
      <name val="Arial"/>
      <family val="2"/>
    </font>
  </fonts>
  <fills count="3">
    <fill>
      <patternFill patternType="none"/>
    </fill>
    <fill>
      <patternFill patternType="gray125"/>
    </fill>
    <fill>
      <patternFill patternType="solid">
        <fgColor rgb="FFDAEEF3"/>
        <bgColor rgb="FF000000"/>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rgb="FF000000"/>
      </bottom>
      <diagonal/>
    </border>
    <border>
      <left/>
      <right/>
      <top/>
      <bottom style="thin">
        <color rgb="FF000000"/>
      </bottom>
      <diagonal/>
    </border>
    <border>
      <left style="thin">
        <color auto="1"/>
      </left>
      <right style="thin">
        <color auto="1"/>
      </right>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bottom style="thin">
        <color rgb="FF000000"/>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12">
    <xf numFmtId="0" fontId="0" fillId="0" borderId="0" xfId="0"/>
    <xf numFmtId="0" fontId="1" fillId="0" borderId="0" xfId="0" applyFont="1"/>
    <xf numFmtId="0" fontId="2" fillId="0" borderId="0" xfId="0" applyFont="1" applyAlignment="1">
      <alignment horizontal="center" wrapText="1"/>
    </xf>
    <xf numFmtId="0" fontId="1" fillId="0" borderId="15" xfId="0" applyFont="1" applyBorder="1"/>
    <xf numFmtId="3" fontId="2" fillId="0" borderId="0" xfId="0" applyNumberFormat="1" applyFont="1" applyAlignment="1">
      <alignment horizontal="center" wrapText="1"/>
    </xf>
    <xf numFmtId="0" fontId="1" fillId="0" borderId="9" xfId="0" applyFont="1" applyBorder="1"/>
    <xf numFmtId="0" fontId="0" fillId="0" borderId="9" xfId="0" applyBorder="1"/>
    <xf numFmtId="3" fontId="2" fillId="0" borderId="2" xfId="0" applyNumberFormat="1" applyFont="1" applyBorder="1" applyAlignment="1">
      <alignment horizontal="center" wrapText="1"/>
    </xf>
    <xf numFmtId="0" fontId="2" fillId="0" borderId="2" xfId="0" applyFont="1" applyBorder="1" applyAlignment="1">
      <alignment horizontal="center" wrapText="1"/>
    </xf>
    <xf numFmtId="0" fontId="0" fillId="0" borderId="15" xfId="0" applyBorder="1"/>
    <xf numFmtId="0" fontId="7" fillId="0" borderId="2" xfId="0" applyFont="1" applyBorder="1" applyAlignment="1">
      <alignment horizontal="left" wrapText="1" indent="1"/>
    </xf>
    <xf numFmtId="0" fontId="7" fillId="0" borderId="0" xfId="0" applyFont="1" applyAlignment="1">
      <alignment horizontal="left" wrapText="1" indent="1"/>
    </xf>
    <xf numFmtId="0" fontId="2" fillId="0" borderId="2" xfId="0" applyFont="1" applyBorder="1" applyAlignment="1">
      <alignment horizontal="left" wrapText="1" indent="1"/>
    </xf>
    <xf numFmtId="0" fontId="2" fillId="0" borderId="0" xfId="0" applyFont="1" applyAlignment="1">
      <alignment horizontal="left" wrapText="1" indent="1"/>
    </xf>
    <xf numFmtId="0" fontId="6" fillId="0" borderId="2" xfId="0" applyFont="1" applyBorder="1" applyAlignment="1">
      <alignment horizontal="center" wrapText="1"/>
    </xf>
    <xf numFmtId="0" fontId="6" fillId="0" borderId="0" xfId="0" applyFont="1" applyAlignment="1">
      <alignment horizontal="center" wrapText="1"/>
    </xf>
    <xf numFmtId="0" fontId="8" fillId="0" borderId="1" xfId="0" applyFont="1" applyBorder="1" applyAlignment="1">
      <alignment horizontal="left" indent="1"/>
    </xf>
    <xf numFmtId="0" fontId="8" fillId="0" borderId="2" xfId="0" applyFont="1" applyBorder="1" applyAlignment="1">
      <alignment horizontal="center"/>
    </xf>
    <xf numFmtId="0" fontId="9" fillId="0" borderId="7" xfId="0" applyFont="1" applyBorder="1" applyAlignment="1">
      <alignment horizontal="left" wrapText="1" indent="1"/>
    </xf>
    <xf numFmtId="0" fontId="8" fillId="0" borderId="9" xfId="0" applyFont="1" applyBorder="1" applyAlignment="1">
      <alignment horizontal="center"/>
    </xf>
    <xf numFmtId="0" fontId="10" fillId="0" borderId="9" xfId="0" applyFont="1" applyBorder="1" applyAlignment="1">
      <alignment horizontal="center"/>
    </xf>
    <xf numFmtId="3" fontId="8" fillId="0" borderId="9" xfId="0" applyNumberFormat="1" applyFont="1" applyBorder="1" applyAlignment="1">
      <alignment horizontal="center"/>
    </xf>
    <xf numFmtId="0" fontId="11" fillId="0" borderId="9" xfId="0" applyFont="1" applyBorder="1" applyAlignment="1">
      <alignment horizontal="center"/>
    </xf>
    <xf numFmtId="0" fontId="12" fillId="0" borderId="9" xfId="0" applyFont="1" applyBorder="1"/>
    <xf numFmtId="0" fontId="8" fillId="2" borderId="8" xfId="0" applyFont="1" applyFill="1" applyBorder="1" applyAlignment="1">
      <alignment horizontal="left" indent="1"/>
    </xf>
    <xf numFmtId="0" fontId="8" fillId="2" borderId="9" xfId="0" applyFont="1" applyFill="1" applyBorder="1" applyAlignment="1">
      <alignment horizontal="left" indent="1"/>
    </xf>
    <xf numFmtId="0" fontId="9" fillId="2" borderId="11" xfId="0" applyFont="1" applyFill="1" applyBorder="1" applyAlignment="1">
      <alignment horizontal="left" wrapText="1" indent="1"/>
    </xf>
    <xf numFmtId="0" fontId="8" fillId="2" borderId="9" xfId="0" applyFont="1" applyFill="1" applyBorder="1" applyAlignment="1">
      <alignment horizontal="center"/>
    </xf>
    <xf numFmtId="3" fontId="8" fillId="2" borderId="9" xfId="0" applyNumberFormat="1" applyFont="1" applyFill="1" applyBorder="1" applyAlignment="1">
      <alignment horizontal="center"/>
    </xf>
    <xf numFmtId="3" fontId="8" fillId="2" borderId="10" xfId="0" applyNumberFormat="1" applyFont="1" applyFill="1" applyBorder="1" applyAlignment="1">
      <alignment horizontal="center"/>
    </xf>
    <xf numFmtId="0" fontId="8" fillId="0" borderId="12" xfId="0" applyFont="1" applyBorder="1" applyAlignment="1">
      <alignment horizontal="left" indent="1"/>
    </xf>
    <xf numFmtId="0" fontId="8" fillId="0" borderId="0" xfId="0" applyFont="1" applyAlignment="1">
      <alignment horizontal="center"/>
    </xf>
    <xf numFmtId="0" fontId="8" fillId="0" borderId="13" xfId="0" applyFont="1" applyBorder="1" applyAlignment="1">
      <alignment horizontal="left" wrapText="1" indent="1"/>
    </xf>
    <xf numFmtId="3" fontId="8" fillId="0" borderId="3" xfId="0" applyNumberFormat="1" applyFont="1" applyBorder="1" applyAlignment="1">
      <alignment horizontal="center"/>
    </xf>
    <xf numFmtId="0" fontId="8" fillId="0" borderId="14" xfId="0" applyFont="1" applyBorder="1" applyAlignment="1">
      <alignment horizontal="center"/>
    </xf>
    <xf numFmtId="0" fontId="8" fillId="0" borderId="15" xfId="0" applyFont="1" applyBorder="1" applyAlignment="1">
      <alignment horizontal="center"/>
    </xf>
    <xf numFmtId="3" fontId="8" fillId="0" borderId="15" xfId="0" applyNumberFormat="1" applyFont="1" applyBorder="1" applyAlignment="1">
      <alignment horizontal="center"/>
    </xf>
    <xf numFmtId="0" fontId="8" fillId="2" borderId="11" xfId="0" applyFont="1" applyFill="1" applyBorder="1" applyAlignment="1">
      <alignment horizontal="left" wrapText="1" indent="1"/>
    </xf>
    <xf numFmtId="3" fontId="8" fillId="0" borderId="18" xfId="0" applyNumberFormat="1" applyFont="1" applyBorder="1" applyAlignment="1">
      <alignment horizontal="center"/>
    </xf>
    <xf numFmtId="0" fontId="8" fillId="0" borderId="13" xfId="0" applyFont="1" applyBorder="1" applyAlignment="1">
      <alignment vertical="center" wrapText="1"/>
    </xf>
    <xf numFmtId="0" fontId="8" fillId="2" borderId="9" xfId="0" applyFont="1" applyFill="1" applyBorder="1" applyAlignment="1">
      <alignment horizontal="center" wrapText="1"/>
    </xf>
    <xf numFmtId="3" fontId="8" fillId="2" borderId="9" xfId="0" applyNumberFormat="1" applyFont="1" applyFill="1" applyBorder="1" applyAlignment="1">
      <alignment horizontal="center" wrapText="1"/>
    </xf>
    <xf numFmtId="3" fontId="8" fillId="2" borderId="10" xfId="0" applyNumberFormat="1" applyFont="1" applyFill="1" applyBorder="1" applyAlignment="1">
      <alignment horizontal="center" wrapText="1"/>
    </xf>
    <xf numFmtId="0" fontId="8" fillId="2" borderId="19" xfId="0" applyFont="1" applyFill="1" applyBorder="1" applyAlignment="1">
      <alignment horizontal="center" wrapText="1"/>
    </xf>
    <xf numFmtId="0" fontId="8" fillId="0" borderId="18" xfId="0" applyFont="1" applyBorder="1" applyAlignment="1">
      <alignment horizontal="center" wrapText="1"/>
    </xf>
    <xf numFmtId="0" fontId="8" fillId="0" borderId="17" xfId="0" applyFont="1" applyBorder="1" applyAlignment="1">
      <alignment horizontal="center" wrapText="1"/>
    </xf>
    <xf numFmtId="0" fontId="8" fillId="2" borderId="10" xfId="0" applyFont="1" applyFill="1" applyBorder="1" applyAlignment="1">
      <alignment horizontal="center" wrapText="1"/>
    </xf>
    <xf numFmtId="0" fontId="8" fillId="0" borderId="3" xfId="0" applyFont="1" applyBorder="1" applyAlignment="1">
      <alignment horizontal="center" wrapText="1"/>
    </xf>
    <xf numFmtId="0" fontId="8" fillId="2" borderId="10" xfId="0" applyFont="1" applyFill="1" applyBorder="1" applyAlignment="1">
      <alignment horizontal="left" wrapText="1"/>
    </xf>
    <xf numFmtId="3" fontId="17" fillId="0" borderId="9" xfId="0" applyNumberFormat="1" applyFont="1" applyBorder="1" applyAlignment="1">
      <alignment horizontal="center"/>
    </xf>
    <xf numFmtId="3" fontId="17" fillId="2" borderId="9" xfId="0" applyNumberFormat="1" applyFont="1" applyFill="1" applyBorder="1" applyAlignment="1">
      <alignment horizontal="center"/>
    </xf>
    <xf numFmtId="3" fontId="17" fillId="0" borderId="15" xfId="0" applyNumberFormat="1" applyFont="1" applyBorder="1" applyAlignment="1">
      <alignment horizontal="center"/>
    </xf>
    <xf numFmtId="3" fontId="17" fillId="2" borderId="9" xfId="0" applyNumberFormat="1" applyFont="1" applyFill="1" applyBorder="1" applyAlignment="1">
      <alignment horizontal="center" wrapText="1"/>
    </xf>
    <xf numFmtId="3" fontId="15" fillId="2" borderId="9" xfId="0" applyNumberFormat="1" applyFont="1" applyFill="1" applyBorder="1" applyAlignment="1">
      <alignment horizontal="center"/>
    </xf>
    <xf numFmtId="0" fontId="18" fillId="2" borderId="1" xfId="0" applyFont="1" applyFill="1" applyBorder="1" applyAlignment="1">
      <alignment vertical="center"/>
    </xf>
    <xf numFmtId="0" fontId="9" fillId="2" borderId="3" xfId="0" applyFont="1" applyFill="1" applyBorder="1" applyAlignment="1">
      <alignment horizontal="left" wrapText="1" indent="1"/>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3" xfId="0" applyFont="1" applyFill="1" applyBorder="1" applyAlignment="1">
      <alignment vertical="center"/>
    </xf>
    <xf numFmtId="0" fontId="8" fillId="2" borderId="4" xfId="0" applyFont="1" applyFill="1" applyBorder="1" applyAlignment="1">
      <alignment horizontal="left" indent="1"/>
    </xf>
    <xf numFmtId="0" fontId="8" fillId="2" borderId="5" xfId="0" applyFont="1" applyFill="1" applyBorder="1" applyAlignment="1">
      <alignment horizontal="center" wrapText="1"/>
    </xf>
    <xf numFmtId="0" fontId="8" fillId="2" borderId="6" xfId="0" applyFont="1" applyFill="1" applyBorder="1" applyAlignment="1">
      <alignment horizontal="left" wrapText="1" indent="1"/>
    </xf>
    <xf numFmtId="0" fontId="8" fillId="2" borderId="15" xfId="0" applyFont="1" applyFill="1" applyBorder="1" applyAlignment="1">
      <alignment horizontal="center" wrapText="1"/>
    </xf>
    <xf numFmtId="0" fontId="15" fillId="2" borderId="15" xfId="0" applyFont="1" applyFill="1" applyBorder="1" applyAlignment="1">
      <alignment horizontal="center" wrapText="1"/>
    </xf>
    <xf numFmtId="0" fontId="8" fillId="2" borderId="18" xfId="0" applyFont="1" applyFill="1" applyBorder="1" applyAlignment="1">
      <alignment horizontal="center" wrapText="1"/>
    </xf>
    <xf numFmtId="0" fontId="8" fillId="0" borderId="12" xfId="0" applyFont="1" applyBorder="1" applyAlignment="1">
      <alignment horizontal="left" vertical="center"/>
    </xf>
    <xf numFmtId="0" fontId="8" fillId="0" borderId="0" xfId="0" applyFont="1" applyAlignment="1">
      <alignment horizontal="center" vertical="center"/>
    </xf>
    <xf numFmtId="0" fontId="15" fillId="0" borderId="13" xfId="0" applyFont="1" applyBorder="1" applyAlignment="1">
      <alignment vertical="center" wrapText="1"/>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8" fillId="0" borderId="18" xfId="0" applyNumberFormat="1" applyFont="1" applyBorder="1" applyAlignment="1">
      <alignment horizontal="center" vertical="center"/>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center" vertical="center" wrapText="1"/>
    </xf>
    <xf numFmtId="3" fontId="8" fillId="0" borderId="12" xfId="0" applyNumberFormat="1" applyFont="1" applyBorder="1" applyAlignment="1">
      <alignment horizontal="center" vertical="center"/>
    </xf>
    <xf numFmtId="3" fontId="8" fillId="0" borderId="0" xfId="0" applyNumberFormat="1" applyFont="1" applyAlignment="1">
      <alignment horizontal="center" vertical="center"/>
    </xf>
    <xf numFmtId="3" fontId="15" fillId="0" borderId="0" xfId="0" applyNumberFormat="1" applyFont="1" applyAlignment="1">
      <alignment horizontal="center" vertical="center"/>
    </xf>
    <xf numFmtId="0" fontId="8" fillId="0" borderId="18" xfId="0" applyFont="1" applyBorder="1" applyAlignment="1">
      <alignment horizontal="center" vertical="center" wrapText="1"/>
    </xf>
    <xf numFmtId="0" fontId="8" fillId="0" borderId="14" xfId="0" applyFont="1" applyBorder="1" applyAlignment="1">
      <alignment horizontal="left" vertical="center"/>
    </xf>
    <xf numFmtId="0" fontId="8" fillId="0" borderId="15" xfId="0" applyFont="1" applyBorder="1" applyAlignment="1">
      <alignment horizontal="center" vertical="center" wrapText="1"/>
    </xf>
    <xf numFmtId="0" fontId="8" fillId="0" borderId="16" xfId="0" applyFont="1" applyBorder="1" applyAlignment="1">
      <alignment horizontal="left" vertical="center" wrapText="1"/>
    </xf>
    <xf numFmtId="3" fontId="8" fillId="0" borderId="14" xfId="0" applyNumberFormat="1" applyFont="1" applyBorder="1" applyAlignment="1">
      <alignment horizontal="center" vertical="center"/>
    </xf>
    <xf numFmtId="3" fontId="8"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3" fontId="8" fillId="0" borderId="17" xfId="0" applyNumberFormat="1" applyFont="1" applyBorder="1" applyAlignment="1">
      <alignment horizontal="center" vertical="center"/>
    </xf>
    <xf numFmtId="0" fontId="8" fillId="0" borderId="17" xfId="0" applyFont="1" applyBorder="1" applyAlignment="1">
      <alignment horizontal="center" vertical="center" wrapText="1"/>
    </xf>
    <xf numFmtId="0" fontId="9" fillId="0" borderId="13" xfId="0" applyFont="1" applyBorder="1" applyAlignment="1">
      <alignment horizontal="left" vertical="center" wrapText="1"/>
    </xf>
    <xf numFmtId="3" fontId="17" fillId="0" borderId="0" xfId="0" applyNumberFormat="1" applyFont="1" applyAlignment="1">
      <alignment horizontal="center" vertical="center"/>
    </xf>
    <xf numFmtId="0" fontId="8" fillId="0" borderId="13" xfId="0" applyFont="1" applyBorder="1" applyAlignment="1">
      <alignment horizontal="left" vertical="center" wrapText="1"/>
    </xf>
    <xf numFmtId="3" fontId="8" fillId="0" borderId="12" xfId="0" applyNumberFormat="1" applyFont="1" applyBorder="1" applyAlignment="1">
      <alignment horizontal="center" vertical="center" wrapText="1"/>
    </xf>
    <xf numFmtId="3" fontId="8"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8" fillId="0" borderId="18"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0" fillId="0" borderId="0" xfId="0" applyNumberFormat="1" applyFont="1" applyAlignment="1">
      <alignment horizontal="center" vertical="center" wrapText="1"/>
    </xf>
    <xf numFmtId="0" fontId="8" fillId="0" borderId="14" xfId="0" applyFont="1" applyBorder="1" applyAlignment="1">
      <alignment horizontal="left" vertical="center" wrapText="1"/>
    </xf>
    <xf numFmtId="3" fontId="8" fillId="0" borderId="14" xfId="0" applyNumberFormat="1" applyFont="1" applyBorder="1" applyAlignment="1">
      <alignment horizontal="center" vertical="center" wrapText="1"/>
    </xf>
    <xf numFmtId="3" fontId="8" fillId="0" borderId="15" xfId="0" applyNumberFormat="1" applyFont="1" applyBorder="1" applyAlignment="1">
      <alignment horizontal="center" vertical="center" wrapText="1"/>
    </xf>
    <xf numFmtId="3" fontId="17" fillId="0" borderId="15"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3" fontId="17" fillId="0" borderId="2" xfId="0" applyNumberFormat="1" applyFont="1" applyBorder="1" applyAlignment="1">
      <alignment horizontal="center" vertical="center"/>
    </xf>
    <xf numFmtId="0" fontId="16" fillId="0" borderId="13" xfId="0" applyFont="1" applyBorder="1" applyAlignment="1">
      <alignment horizontal="left" vertical="center" wrapText="1"/>
    </xf>
    <xf numFmtId="0" fontId="8" fillId="0" borderId="12" xfId="0" applyFont="1" applyBorder="1" applyAlignment="1">
      <alignment horizontal="center" vertical="center" wrapText="1"/>
    </xf>
    <xf numFmtId="3" fontId="17" fillId="0" borderId="0" xfId="0" applyNumberFormat="1" applyFont="1" applyAlignment="1">
      <alignment horizontal="center" vertical="center" wrapText="1"/>
    </xf>
    <xf numFmtId="0" fontId="13" fillId="0" borderId="13" xfId="0" applyFont="1" applyBorder="1" applyAlignment="1">
      <alignment horizontal="left" vertical="center" wrapText="1"/>
    </xf>
    <xf numFmtId="0" fontId="15" fillId="0" borderId="18" xfId="0" applyFont="1" applyBorder="1" applyAlignment="1">
      <alignment horizontal="left" vertical="center" wrapText="1"/>
    </xf>
    <xf numFmtId="3" fontId="11" fillId="0" borderId="0" xfId="0" applyNumberFormat="1" applyFont="1" applyAlignment="1">
      <alignment horizontal="center" vertical="center"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4"/>
  <sheetViews>
    <sheetView tabSelected="1" topLeftCell="D1" workbookViewId="0">
      <selection activeCell="L9" sqref="L9"/>
    </sheetView>
  </sheetViews>
  <sheetFormatPr defaultColWidth="11.19921875" defaultRowHeight="15.6" x14ac:dyDescent="0.3"/>
  <cols>
    <col min="1" max="1" width="5.296875" customWidth="1"/>
    <col min="2" max="2" width="25.296875" customWidth="1"/>
    <col min="3" max="3" width="11.69921875" customWidth="1"/>
    <col min="4" max="4" width="40.5" customWidth="1"/>
    <col min="5" max="5" width="11.69921875" style="6" customWidth="1"/>
    <col min="6" max="6" width="12.796875" style="6" customWidth="1"/>
    <col min="7" max="7" width="15.8984375" style="6" customWidth="1"/>
    <col min="8" max="8" width="14.59765625" style="6" customWidth="1"/>
    <col min="9" max="10" width="16.59765625" style="6" customWidth="1"/>
    <col min="11" max="11" width="14.296875" customWidth="1"/>
    <col min="12" max="12" width="29.19921875" customWidth="1"/>
  </cols>
  <sheetData>
    <row r="1" spans="1:12" x14ac:dyDescent="0.3">
      <c r="A1" s="1"/>
      <c r="B1" s="1"/>
      <c r="C1" s="1"/>
      <c r="D1" s="1"/>
      <c r="E1" s="3"/>
      <c r="F1" s="5"/>
      <c r="G1" s="5"/>
      <c r="H1" s="5"/>
      <c r="I1" s="3"/>
      <c r="J1" s="3"/>
      <c r="K1" s="1"/>
      <c r="L1" s="1"/>
    </row>
    <row r="2" spans="1:12" x14ac:dyDescent="0.3">
      <c r="A2" s="1"/>
      <c r="B2" s="54" t="s">
        <v>29</v>
      </c>
      <c r="C2" s="55"/>
      <c r="D2" s="55"/>
      <c r="E2" s="56"/>
      <c r="F2" s="57"/>
      <c r="G2" s="57"/>
      <c r="H2" s="57"/>
      <c r="I2" s="58"/>
      <c r="J2" s="58"/>
      <c r="K2" s="59"/>
      <c r="L2" s="60"/>
    </row>
    <row r="3" spans="1:12" ht="83.4" x14ac:dyDescent="0.3">
      <c r="A3" s="1"/>
      <c r="B3" s="61" t="s">
        <v>0</v>
      </c>
      <c r="C3" s="62" t="s">
        <v>1</v>
      </c>
      <c r="D3" s="63" t="s">
        <v>11</v>
      </c>
      <c r="E3" s="64" t="s">
        <v>33</v>
      </c>
      <c r="F3" s="64" t="s">
        <v>37</v>
      </c>
      <c r="G3" s="64" t="s">
        <v>15</v>
      </c>
      <c r="H3" s="64" t="s">
        <v>24</v>
      </c>
      <c r="I3" s="64" t="s">
        <v>34</v>
      </c>
      <c r="J3" s="65" t="s">
        <v>45</v>
      </c>
      <c r="K3" s="66" t="s">
        <v>44</v>
      </c>
      <c r="L3" s="43" t="s">
        <v>11</v>
      </c>
    </row>
    <row r="4" spans="1:12" x14ac:dyDescent="0.3">
      <c r="A4" s="1"/>
      <c r="B4" s="16"/>
      <c r="C4" s="17"/>
      <c r="D4" s="18"/>
      <c r="E4" s="19"/>
      <c r="F4" s="19"/>
      <c r="G4" s="19"/>
      <c r="H4" s="20" t="s">
        <v>25</v>
      </c>
      <c r="I4" s="21"/>
      <c r="J4" s="49"/>
      <c r="K4" s="33"/>
      <c r="L4" s="47"/>
    </row>
    <row r="5" spans="1:12" x14ac:dyDescent="0.3">
      <c r="A5" s="1"/>
      <c r="B5" s="16"/>
      <c r="C5" s="17"/>
      <c r="D5" s="18"/>
      <c r="E5" s="19"/>
      <c r="F5" s="19"/>
      <c r="G5" s="19"/>
      <c r="H5" s="22" t="s">
        <v>14</v>
      </c>
      <c r="I5" s="21"/>
      <c r="J5" s="49"/>
      <c r="K5" s="33"/>
      <c r="L5" s="47"/>
    </row>
    <row r="6" spans="1:12" x14ac:dyDescent="0.3">
      <c r="A6" s="1"/>
      <c r="B6" s="16"/>
      <c r="C6" s="17"/>
      <c r="D6" s="18"/>
      <c r="E6" s="19"/>
      <c r="F6" s="19"/>
      <c r="G6" s="19"/>
      <c r="H6" s="23" t="s">
        <v>17</v>
      </c>
      <c r="I6" s="21"/>
      <c r="J6" s="49"/>
      <c r="K6" s="33"/>
      <c r="L6" s="47"/>
    </row>
    <row r="7" spans="1:12" x14ac:dyDescent="0.3">
      <c r="A7" s="1"/>
      <c r="B7" s="24" t="s">
        <v>2</v>
      </c>
      <c r="C7" s="25"/>
      <c r="D7" s="26"/>
      <c r="E7" s="27"/>
      <c r="F7" s="27"/>
      <c r="G7" s="27"/>
      <c r="H7" s="27"/>
      <c r="I7" s="28"/>
      <c r="J7" s="50"/>
      <c r="K7" s="29"/>
      <c r="L7" s="48"/>
    </row>
    <row r="8" spans="1:12" ht="138" x14ac:dyDescent="0.3">
      <c r="A8" s="1"/>
      <c r="B8" s="67" t="s">
        <v>3</v>
      </c>
      <c r="C8" s="68">
        <v>310</v>
      </c>
      <c r="D8" s="69" t="s">
        <v>30</v>
      </c>
      <c r="E8" s="70">
        <v>112377</v>
      </c>
      <c r="F8" s="71">
        <v>41835</v>
      </c>
      <c r="G8" s="71">
        <f>E8+F8</f>
        <v>154212</v>
      </c>
      <c r="H8" s="71">
        <v>0</v>
      </c>
      <c r="I8" s="71">
        <f>G8-H43</f>
        <v>146002</v>
      </c>
      <c r="J8" s="72">
        <v>0</v>
      </c>
      <c r="K8" s="73">
        <f>I8+J43</f>
        <v>153631</v>
      </c>
      <c r="L8" s="74" t="s">
        <v>52</v>
      </c>
    </row>
    <row r="9" spans="1:12" x14ac:dyDescent="0.3">
      <c r="A9" s="1"/>
      <c r="B9" s="30"/>
      <c r="C9" s="31"/>
      <c r="D9" s="32"/>
      <c r="E9" s="34"/>
      <c r="F9" s="35"/>
      <c r="G9" s="35"/>
      <c r="H9" s="36"/>
      <c r="I9" s="36"/>
      <c r="J9" s="51"/>
      <c r="K9" s="38"/>
      <c r="L9" s="44"/>
    </row>
    <row r="10" spans="1:12" x14ac:dyDescent="0.3">
      <c r="A10" s="1"/>
      <c r="B10" s="24" t="s">
        <v>4</v>
      </c>
      <c r="C10" s="27"/>
      <c r="D10" s="37"/>
      <c r="E10" s="27"/>
      <c r="F10" s="27"/>
      <c r="G10" s="27"/>
      <c r="H10" s="28"/>
      <c r="I10" s="28"/>
      <c r="J10" s="50"/>
      <c r="K10" s="29"/>
      <c r="L10" s="46"/>
    </row>
    <row r="11" spans="1:12" ht="27.6" x14ac:dyDescent="0.3">
      <c r="A11" s="1"/>
      <c r="B11" s="75" t="s">
        <v>10</v>
      </c>
      <c r="C11" s="76" t="s">
        <v>18</v>
      </c>
      <c r="D11" s="39"/>
      <c r="E11" s="77">
        <v>140406</v>
      </c>
      <c r="F11" s="78"/>
      <c r="G11" s="78">
        <v>16889</v>
      </c>
      <c r="H11" s="79">
        <v>0</v>
      </c>
      <c r="I11" s="78">
        <f>G11+H11</f>
        <v>16889</v>
      </c>
      <c r="J11" s="79">
        <v>3889</v>
      </c>
      <c r="K11" s="73">
        <f>I11-J11</f>
        <v>13000</v>
      </c>
      <c r="L11" s="74" t="s">
        <v>50</v>
      </c>
    </row>
    <row r="12" spans="1:12" ht="27.6" x14ac:dyDescent="0.3">
      <c r="A12" s="1"/>
      <c r="B12" s="67"/>
      <c r="C12" s="76" t="s">
        <v>26</v>
      </c>
      <c r="D12" s="39"/>
      <c r="E12" s="77">
        <v>17393</v>
      </c>
      <c r="F12" s="78"/>
      <c r="G12" s="78">
        <v>17393</v>
      </c>
      <c r="H12" s="79">
        <v>0</v>
      </c>
      <c r="I12" s="78">
        <f>G12+H12</f>
        <v>17393</v>
      </c>
      <c r="J12" s="79">
        <v>0</v>
      </c>
      <c r="K12" s="73">
        <f t="shared" ref="K12:K13" si="0">I12-J12</f>
        <v>17393</v>
      </c>
      <c r="L12" s="80"/>
    </row>
    <row r="13" spans="1:12" ht="27.6" x14ac:dyDescent="0.3">
      <c r="A13" s="1"/>
      <c r="B13" s="67"/>
      <c r="C13" s="76" t="s">
        <v>35</v>
      </c>
      <c r="D13" s="39"/>
      <c r="E13" s="77">
        <v>0</v>
      </c>
      <c r="F13" s="78"/>
      <c r="G13" s="78">
        <v>81915</v>
      </c>
      <c r="H13" s="79">
        <v>0</v>
      </c>
      <c r="I13" s="78">
        <f>G13+H13</f>
        <v>81915</v>
      </c>
      <c r="J13" s="79">
        <v>0</v>
      </c>
      <c r="K13" s="73">
        <f t="shared" si="0"/>
        <v>81915</v>
      </c>
      <c r="L13" s="80"/>
    </row>
    <row r="14" spans="1:12" x14ac:dyDescent="0.3">
      <c r="A14" s="1"/>
      <c r="B14" s="81"/>
      <c r="C14" s="82"/>
      <c r="D14" s="83"/>
      <c r="E14" s="84"/>
      <c r="F14" s="85"/>
      <c r="G14" s="85"/>
      <c r="H14" s="85"/>
      <c r="I14" s="85"/>
      <c r="J14" s="86"/>
      <c r="K14" s="87"/>
      <c r="L14" s="88"/>
    </row>
    <row r="15" spans="1:12" x14ac:dyDescent="0.3">
      <c r="A15" s="1"/>
      <c r="B15" s="24" t="s">
        <v>5</v>
      </c>
      <c r="C15" s="25"/>
      <c r="D15" s="26"/>
      <c r="E15" s="27"/>
      <c r="F15" s="27"/>
      <c r="G15" s="27"/>
      <c r="H15" s="28"/>
      <c r="I15" s="28"/>
      <c r="J15" s="50"/>
      <c r="K15" s="29"/>
      <c r="L15" s="48"/>
    </row>
    <row r="16" spans="1:12" x14ac:dyDescent="0.3">
      <c r="A16" s="1"/>
      <c r="B16" s="67"/>
      <c r="C16" s="68"/>
      <c r="D16" s="89"/>
      <c r="E16" s="70"/>
      <c r="F16" s="71"/>
      <c r="G16" s="71"/>
      <c r="H16" s="71"/>
      <c r="I16" s="71"/>
      <c r="J16" s="90"/>
      <c r="K16" s="73"/>
      <c r="L16" s="44"/>
    </row>
    <row r="17" spans="1:12" ht="82.8" x14ac:dyDescent="0.3">
      <c r="A17" s="1"/>
      <c r="B17" s="75" t="s">
        <v>6</v>
      </c>
      <c r="C17" s="76">
        <v>320</v>
      </c>
      <c r="D17" s="91" t="s">
        <v>31</v>
      </c>
      <c r="E17" s="92">
        <v>40555</v>
      </c>
      <c r="F17" s="93"/>
      <c r="G17" s="93">
        <v>40555</v>
      </c>
      <c r="H17" s="94">
        <v>0</v>
      </c>
      <c r="I17" s="93">
        <f>G17+H17</f>
        <v>40555</v>
      </c>
      <c r="J17" s="79">
        <v>3385</v>
      </c>
      <c r="K17" s="95">
        <f>I17-J17</f>
        <v>37170</v>
      </c>
      <c r="L17" s="74" t="s">
        <v>51</v>
      </c>
    </row>
    <row r="18" spans="1:12" x14ac:dyDescent="0.3">
      <c r="A18" s="1"/>
      <c r="B18" s="75"/>
      <c r="C18" s="76"/>
      <c r="D18" s="91"/>
      <c r="E18" s="92"/>
      <c r="F18" s="93"/>
      <c r="G18" s="93"/>
      <c r="H18" s="96"/>
      <c r="I18" s="93"/>
      <c r="J18" s="79"/>
      <c r="K18" s="95"/>
      <c r="L18" s="44"/>
    </row>
    <row r="19" spans="1:12" ht="82.8" x14ac:dyDescent="0.3">
      <c r="A19" s="1"/>
      <c r="B19" s="75" t="s">
        <v>7</v>
      </c>
      <c r="C19" s="76">
        <v>326</v>
      </c>
      <c r="D19" s="91" t="s">
        <v>43</v>
      </c>
      <c r="E19" s="92">
        <v>46666</v>
      </c>
      <c r="F19" s="93"/>
      <c r="G19" s="93">
        <v>46666</v>
      </c>
      <c r="H19" s="97">
        <v>1000</v>
      </c>
      <c r="I19" s="93">
        <f>G19+H19</f>
        <v>47666</v>
      </c>
      <c r="J19" s="79">
        <v>0</v>
      </c>
      <c r="K19" s="95">
        <f>I19-J19</f>
        <v>47666</v>
      </c>
      <c r="L19" s="44"/>
    </row>
    <row r="20" spans="1:12" x14ac:dyDescent="0.3">
      <c r="A20" s="1"/>
      <c r="B20" s="98"/>
      <c r="C20" s="82"/>
      <c r="D20" s="83"/>
      <c r="E20" s="99"/>
      <c r="F20" s="100"/>
      <c r="G20" s="100"/>
      <c r="H20" s="100"/>
      <c r="I20" s="100"/>
      <c r="J20" s="101"/>
      <c r="K20" s="102"/>
      <c r="L20" s="45"/>
    </row>
    <row r="21" spans="1:12" x14ac:dyDescent="0.3">
      <c r="A21" s="1"/>
      <c r="B21" s="24" t="s">
        <v>12</v>
      </c>
      <c r="C21" s="40"/>
      <c r="D21" s="37"/>
      <c r="E21" s="40"/>
      <c r="F21" s="40"/>
      <c r="G21" s="40"/>
      <c r="H21" s="41"/>
      <c r="I21" s="41"/>
      <c r="J21" s="52"/>
      <c r="K21" s="42"/>
      <c r="L21" s="46"/>
    </row>
    <row r="22" spans="1:12" x14ac:dyDescent="0.3">
      <c r="A22" s="1"/>
      <c r="B22" s="67"/>
      <c r="C22" s="68"/>
      <c r="D22" s="91"/>
      <c r="E22" s="103"/>
      <c r="F22" s="104"/>
      <c r="G22" s="104"/>
      <c r="H22" s="71"/>
      <c r="I22" s="71"/>
      <c r="J22" s="105"/>
      <c r="K22" s="73"/>
      <c r="L22" s="80"/>
    </row>
    <row r="23" spans="1:12" ht="27.6" x14ac:dyDescent="0.3">
      <c r="A23" s="1"/>
      <c r="B23" s="75" t="s">
        <v>36</v>
      </c>
      <c r="C23" s="76">
        <v>323</v>
      </c>
      <c r="D23" s="91" t="s">
        <v>8</v>
      </c>
      <c r="E23" s="92">
        <v>36207</v>
      </c>
      <c r="F23" s="93"/>
      <c r="G23" s="93">
        <v>136939</v>
      </c>
      <c r="H23" s="93">
        <v>0</v>
      </c>
      <c r="I23" s="93">
        <f>G23+H23</f>
        <v>136939</v>
      </c>
      <c r="J23" s="94">
        <v>0</v>
      </c>
      <c r="K23" s="95">
        <f>I23-J23</f>
        <v>136939</v>
      </c>
      <c r="L23" s="80"/>
    </row>
    <row r="24" spans="1:12" x14ac:dyDescent="0.3">
      <c r="A24" s="1"/>
      <c r="B24" s="75"/>
      <c r="C24" s="76"/>
      <c r="D24" s="106"/>
      <c r="E24" s="107"/>
      <c r="F24" s="76"/>
      <c r="G24" s="76"/>
      <c r="H24" s="93"/>
      <c r="I24" s="93"/>
      <c r="J24" s="108"/>
      <c r="K24" s="95"/>
      <c r="L24" s="80"/>
    </row>
    <row r="25" spans="1:12" ht="33.6" customHeight="1" x14ac:dyDescent="0.3">
      <c r="A25" s="1"/>
      <c r="B25" s="75" t="s">
        <v>28</v>
      </c>
      <c r="C25" s="76">
        <v>329</v>
      </c>
      <c r="D25" s="109" t="s">
        <v>32</v>
      </c>
      <c r="E25" s="107">
        <v>7727</v>
      </c>
      <c r="F25" s="76"/>
      <c r="G25" s="76">
        <v>7727</v>
      </c>
      <c r="H25" s="93">
        <v>0</v>
      </c>
      <c r="I25" s="93">
        <f>G25+H25</f>
        <v>7727</v>
      </c>
      <c r="J25" s="94">
        <v>0</v>
      </c>
      <c r="K25" s="95">
        <f>I25-J25</f>
        <v>7727</v>
      </c>
      <c r="L25" s="80"/>
    </row>
    <row r="26" spans="1:12" x14ac:dyDescent="0.3">
      <c r="A26" s="1"/>
      <c r="B26" s="75"/>
      <c r="C26" s="76"/>
      <c r="D26" s="109"/>
      <c r="E26" s="107"/>
      <c r="F26" s="76"/>
      <c r="G26" s="76"/>
      <c r="H26" s="94"/>
      <c r="I26" s="93"/>
      <c r="J26" s="108"/>
      <c r="K26" s="95"/>
      <c r="L26" s="80"/>
    </row>
    <row r="27" spans="1:12" ht="15.6" customHeight="1" x14ac:dyDescent="0.3">
      <c r="A27" s="1"/>
      <c r="B27" s="75" t="s">
        <v>13</v>
      </c>
      <c r="C27" s="76">
        <v>353</v>
      </c>
      <c r="D27" s="109"/>
      <c r="E27" s="107">
        <v>5074</v>
      </c>
      <c r="F27" s="76"/>
      <c r="G27" s="76">
        <v>5074</v>
      </c>
      <c r="H27" s="93">
        <v>0</v>
      </c>
      <c r="I27" s="93">
        <f t="shared" ref="I27:I39" si="1">G27+H27</f>
        <v>5074</v>
      </c>
      <c r="J27" s="94">
        <v>80</v>
      </c>
      <c r="K27" s="95">
        <f>I27-J27</f>
        <v>4994</v>
      </c>
      <c r="L27" s="110" t="s">
        <v>49</v>
      </c>
    </row>
    <row r="28" spans="1:12" ht="15.6" customHeight="1" x14ac:dyDescent="0.3">
      <c r="A28" s="1"/>
      <c r="B28" s="75"/>
      <c r="C28" s="76"/>
      <c r="D28" s="109"/>
      <c r="E28" s="107"/>
      <c r="F28" s="76"/>
      <c r="G28" s="76"/>
      <c r="H28" s="94"/>
      <c r="I28" s="93"/>
      <c r="J28" s="108"/>
      <c r="K28" s="95"/>
      <c r="L28" s="110"/>
    </row>
    <row r="29" spans="1:12" ht="30" customHeight="1" x14ac:dyDescent="0.3">
      <c r="A29" s="1"/>
      <c r="B29" s="75" t="s">
        <v>19</v>
      </c>
      <c r="C29" s="76">
        <v>354</v>
      </c>
      <c r="D29" s="109"/>
      <c r="E29" s="107">
        <v>24815</v>
      </c>
      <c r="F29" s="76"/>
      <c r="G29" s="76">
        <v>22650</v>
      </c>
      <c r="H29" s="93">
        <v>0</v>
      </c>
      <c r="I29" s="93">
        <f t="shared" si="1"/>
        <v>22650</v>
      </c>
      <c r="J29" s="94">
        <v>275</v>
      </c>
      <c r="K29" s="95">
        <f>I29-J29</f>
        <v>22375</v>
      </c>
      <c r="L29" s="74" t="s">
        <v>48</v>
      </c>
    </row>
    <row r="30" spans="1:12" x14ac:dyDescent="0.3">
      <c r="A30" s="1"/>
      <c r="B30" s="75"/>
      <c r="C30" s="76"/>
      <c r="D30" s="109"/>
      <c r="E30" s="107"/>
      <c r="F30" s="76"/>
      <c r="G30" s="76"/>
      <c r="H30" s="97"/>
      <c r="I30" s="93"/>
      <c r="J30" s="108"/>
      <c r="K30" s="95"/>
      <c r="L30" s="80"/>
    </row>
    <row r="31" spans="1:12" ht="27.6" x14ac:dyDescent="0.3">
      <c r="A31" s="1"/>
      <c r="B31" s="75" t="s">
        <v>16</v>
      </c>
      <c r="C31" s="76">
        <v>351</v>
      </c>
      <c r="D31" s="109" t="s">
        <v>27</v>
      </c>
      <c r="E31" s="107">
        <v>1000</v>
      </c>
      <c r="F31" s="76"/>
      <c r="G31" s="76">
        <v>1000</v>
      </c>
      <c r="H31" s="94">
        <v>0</v>
      </c>
      <c r="I31" s="93">
        <f t="shared" si="1"/>
        <v>1000</v>
      </c>
      <c r="J31" s="94">
        <v>0</v>
      </c>
      <c r="K31" s="95">
        <f>I31-J31</f>
        <v>1000</v>
      </c>
      <c r="L31" s="80"/>
    </row>
    <row r="32" spans="1:12" x14ac:dyDescent="0.3">
      <c r="A32" s="1"/>
      <c r="B32" s="75"/>
      <c r="C32" s="76"/>
      <c r="D32" s="109"/>
      <c r="E32" s="107"/>
      <c r="F32" s="76"/>
      <c r="G32" s="76"/>
      <c r="H32" s="94"/>
      <c r="I32" s="93"/>
      <c r="J32" s="108"/>
      <c r="K32" s="95"/>
      <c r="L32" s="80"/>
    </row>
    <row r="33" spans="1:12" ht="69" x14ac:dyDescent="0.3">
      <c r="A33" s="1"/>
      <c r="B33" s="75" t="s">
        <v>20</v>
      </c>
      <c r="C33" s="76">
        <v>355</v>
      </c>
      <c r="D33" s="109" t="s">
        <v>22</v>
      </c>
      <c r="E33" s="107">
        <v>4400</v>
      </c>
      <c r="F33" s="76"/>
      <c r="G33" s="76">
        <v>4400</v>
      </c>
      <c r="H33" s="111">
        <v>-4400</v>
      </c>
      <c r="I33" s="93">
        <f t="shared" si="1"/>
        <v>0</v>
      </c>
      <c r="J33" s="94">
        <v>0</v>
      </c>
      <c r="K33" s="95">
        <f>I33-J33</f>
        <v>0</v>
      </c>
      <c r="L33" s="74" t="s">
        <v>46</v>
      </c>
    </row>
    <row r="34" spans="1:12" x14ac:dyDescent="0.3">
      <c r="A34" s="1"/>
      <c r="B34" s="75"/>
      <c r="C34" s="76"/>
      <c r="D34" s="109"/>
      <c r="E34" s="107"/>
      <c r="F34" s="76"/>
      <c r="G34" s="76"/>
      <c r="H34" s="97"/>
      <c r="I34" s="93"/>
      <c r="J34" s="108"/>
      <c r="K34" s="95"/>
      <c r="L34" s="80"/>
    </row>
    <row r="35" spans="1:12" ht="15.6" customHeight="1" x14ac:dyDescent="0.3">
      <c r="A35" s="1"/>
      <c r="B35" s="75" t="s">
        <v>21</v>
      </c>
      <c r="C35" s="76">
        <v>356</v>
      </c>
      <c r="D35" s="109" t="s">
        <v>23</v>
      </c>
      <c r="E35" s="107">
        <v>8357</v>
      </c>
      <c r="F35" s="76"/>
      <c r="G35" s="76">
        <v>8357</v>
      </c>
      <c r="H35" s="94">
        <v>0</v>
      </c>
      <c r="I35" s="93">
        <f t="shared" si="1"/>
        <v>8357</v>
      </c>
      <c r="J35" s="94">
        <v>0</v>
      </c>
      <c r="K35" s="95">
        <f>I35-J35</f>
        <v>8357</v>
      </c>
      <c r="L35" s="80"/>
    </row>
    <row r="36" spans="1:12" ht="15.6" customHeight="1" x14ac:dyDescent="0.3">
      <c r="A36" s="1"/>
      <c r="B36" s="75"/>
      <c r="C36" s="76"/>
      <c r="D36" s="109"/>
      <c r="E36" s="107"/>
      <c r="F36" s="76"/>
      <c r="G36" s="76"/>
      <c r="H36" s="97"/>
      <c r="I36" s="93"/>
      <c r="J36" s="108"/>
      <c r="K36" s="95"/>
      <c r="L36" s="80"/>
    </row>
    <row r="37" spans="1:12" ht="45" customHeight="1" x14ac:dyDescent="0.3">
      <c r="A37" s="1"/>
      <c r="B37" s="75" t="s">
        <v>40</v>
      </c>
      <c r="C37" s="76">
        <v>357</v>
      </c>
      <c r="D37" s="109" t="s">
        <v>42</v>
      </c>
      <c r="E37" s="107">
        <v>10000</v>
      </c>
      <c r="F37" s="76"/>
      <c r="G37" s="76">
        <v>2140</v>
      </c>
      <c r="H37" s="97">
        <v>8610</v>
      </c>
      <c r="I37" s="93">
        <f t="shared" si="1"/>
        <v>10750</v>
      </c>
      <c r="J37" s="94">
        <v>0</v>
      </c>
      <c r="K37" s="95">
        <f>I37-J37</f>
        <v>10750</v>
      </c>
      <c r="L37" s="74" t="s">
        <v>47</v>
      </c>
    </row>
    <row r="38" spans="1:12" ht="15.6" customHeight="1" x14ac:dyDescent="0.3">
      <c r="A38" s="1"/>
      <c r="B38" s="75"/>
      <c r="C38" s="76"/>
      <c r="D38" s="109"/>
      <c r="E38" s="107"/>
      <c r="F38" s="76"/>
      <c r="G38" s="76"/>
      <c r="H38" s="97"/>
      <c r="I38" s="93"/>
      <c r="J38" s="108"/>
      <c r="K38" s="95"/>
      <c r="L38" s="80"/>
    </row>
    <row r="39" spans="1:12" ht="15.6" customHeight="1" x14ac:dyDescent="0.3">
      <c r="A39" s="1"/>
      <c r="B39" s="67" t="s">
        <v>41</v>
      </c>
      <c r="C39" s="76">
        <v>358</v>
      </c>
      <c r="D39" s="109"/>
      <c r="E39" s="107">
        <v>3477</v>
      </c>
      <c r="F39" s="76"/>
      <c r="G39" s="76">
        <v>0</v>
      </c>
      <c r="H39" s="94">
        <v>0</v>
      </c>
      <c r="I39" s="93">
        <f t="shared" si="1"/>
        <v>0</v>
      </c>
      <c r="J39" s="94">
        <v>0</v>
      </c>
      <c r="K39" s="95">
        <f>I39-J39</f>
        <v>0</v>
      </c>
      <c r="L39" s="80"/>
    </row>
    <row r="40" spans="1:12" ht="15.6" customHeight="1" x14ac:dyDescent="0.3">
      <c r="A40" s="1"/>
      <c r="B40" s="75"/>
      <c r="C40" s="76"/>
      <c r="D40" s="109"/>
      <c r="E40" s="107"/>
      <c r="F40" s="76"/>
      <c r="G40" s="76"/>
      <c r="H40" s="94"/>
      <c r="I40" s="93"/>
      <c r="J40" s="108"/>
      <c r="K40" s="95"/>
      <c r="L40" s="80"/>
    </row>
    <row r="41" spans="1:12" ht="33.6" customHeight="1" x14ac:dyDescent="0.3">
      <c r="A41" s="1"/>
      <c r="B41" s="75" t="s">
        <v>38</v>
      </c>
      <c r="C41" s="76">
        <v>359</v>
      </c>
      <c r="D41" s="109" t="s">
        <v>39</v>
      </c>
      <c r="E41" s="107">
        <v>0</v>
      </c>
      <c r="F41" s="76"/>
      <c r="G41" s="76">
        <v>0</v>
      </c>
      <c r="H41" s="97">
        <v>3000</v>
      </c>
      <c r="I41" s="93">
        <f>G41+H41</f>
        <v>3000</v>
      </c>
      <c r="J41" s="94">
        <v>0</v>
      </c>
      <c r="K41" s="95">
        <f>I41-J41</f>
        <v>3000</v>
      </c>
      <c r="L41" s="80"/>
    </row>
    <row r="42" spans="1:12" x14ac:dyDescent="0.3">
      <c r="A42" s="1"/>
      <c r="B42" s="75"/>
      <c r="C42" s="76"/>
      <c r="D42" s="109"/>
      <c r="E42" s="107"/>
      <c r="F42" s="76"/>
      <c r="G42" s="76"/>
      <c r="H42" s="97"/>
      <c r="I42" s="93"/>
      <c r="J42" s="108"/>
      <c r="K42" s="95"/>
      <c r="L42" s="80"/>
    </row>
    <row r="43" spans="1:12" x14ac:dyDescent="0.3">
      <c r="A43" s="1"/>
      <c r="B43" s="24" t="s">
        <v>9</v>
      </c>
      <c r="C43" s="25"/>
      <c r="D43" s="26"/>
      <c r="E43" s="28">
        <f>SUM(E8:E39)</f>
        <v>458454</v>
      </c>
      <c r="F43" s="28"/>
      <c r="G43" s="28">
        <f>SUM(G8:G39)</f>
        <v>545917</v>
      </c>
      <c r="H43" s="28">
        <f>SUM(H8:H42)</f>
        <v>8210</v>
      </c>
      <c r="I43" s="28">
        <f>SUM(I8:I42)</f>
        <v>545917</v>
      </c>
      <c r="J43" s="53">
        <f>SUM(J8:J42)</f>
        <v>7629</v>
      </c>
      <c r="K43" s="29">
        <f>SUM(K8:K42)</f>
        <v>545917</v>
      </c>
      <c r="L43" s="48"/>
    </row>
    <row r="44" spans="1:12" x14ac:dyDescent="0.3">
      <c r="A44" s="1"/>
      <c r="B44" s="12"/>
      <c r="C44" s="8"/>
      <c r="D44" s="10"/>
      <c r="E44" s="8"/>
      <c r="F44" s="8"/>
      <c r="G44" s="8"/>
      <c r="H44" s="7"/>
      <c r="I44" s="7"/>
      <c r="J44" s="7"/>
      <c r="K44" s="7"/>
      <c r="L44" s="14"/>
    </row>
    <row r="45" spans="1:12" x14ac:dyDescent="0.3">
      <c r="A45" s="1"/>
      <c r="B45" s="13"/>
      <c r="C45" s="2"/>
      <c r="D45" s="11"/>
      <c r="E45" s="2"/>
      <c r="F45" s="2"/>
      <c r="G45" s="2"/>
      <c r="H45" s="4"/>
      <c r="I45" s="4"/>
      <c r="J45" s="4"/>
      <c r="K45" s="4"/>
      <c r="L45" s="15"/>
    </row>
    <row r="46" spans="1:12" x14ac:dyDescent="0.3">
      <c r="A46" s="1"/>
      <c r="B46" s="13"/>
      <c r="C46" s="2"/>
      <c r="D46" s="11"/>
      <c r="E46" s="2"/>
      <c r="F46" s="2"/>
      <c r="G46" s="2"/>
      <c r="H46" s="4"/>
      <c r="I46" s="4"/>
      <c r="J46" s="4"/>
      <c r="K46" s="4"/>
      <c r="L46" s="15"/>
    </row>
    <row r="47" spans="1:12" x14ac:dyDescent="0.3">
      <c r="A47" s="1"/>
      <c r="B47" s="13"/>
      <c r="C47" s="2"/>
      <c r="D47" s="11"/>
      <c r="E47" s="2"/>
      <c r="F47" s="2"/>
      <c r="G47" s="2"/>
      <c r="H47" s="4"/>
      <c r="I47" s="4"/>
      <c r="J47" s="4"/>
      <c r="K47" s="4"/>
      <c r="L47" s="15"/>
    </row>
    <row r="48" spans="1:12" x14ac:dyDescent="0.3">
      <c r="E48"/>
      <c r="F48"/>
      <c r="G48"/>
      <c r="H48"/>
      <c r="I48"/>
      <c r="J48"/>
    </row>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spans="5:10" x14ac:dyDescent="0.3">
      <c r="E753"/>
      <c r="F753" s="9"/>
      <c r="G753" s="9"/>
      <c r="H753" s="9"/>
      <c r="I753" s="9"/>
      <c r="J753" s="9"/>
    </row>
    <row r="754" spans="5:10" x14ac:dyDescent="0.3">
      <c r="E754" s="9"/>
    </row>
  </sheetData>
  <phoneticPr fontId="3" type="noConversion"/>
  <pageMargins left="0.55314960629921262" right="0.55314960629921262" top="0.80314960629921262" bottom="0.80314960629921262" header="0.5" footer="0.30314960629921262"/>
  <pageSetup paperSize="9"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5C84FA3040E7418E53DF000E6CBA75" ma:contentTypeVersion="17" ma:contentTypeDescription="Create a new document." ma:contentTypeScope="" ma:versionID="c83f33ff3896530e7b319bd20293ce76">
  <xsd:schema xmlns:xsd="http://www.w3.org/2001/XMLSchema" xmlns:xs="http://www.w3.org/2001/XMLSchema" xmlns:p="http://schemas.microsoft.com/office/2006/metadata/properties" xmlns:ns2="13ddb142-86c1-463f-9a12-a992385bda94" xmlns:ns3="e0ea50aa-9a19-4cb4-ba41-57597350199e" targetNamespace="http://schemas.microsoft.com/office/2006/metadata/properties" ma:root="true" ma:fieldsID="7111abb4e2bd5119db13bb2915d5d909" ns2:_="" ns3:_="">
    <xsd:import namespace="13ddb142-86c1-463f-9a12-a992385bda94"/>
    <xsd:import namespace="e0ea50aa-9a19-4cb4-ba41-5759735019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ddb142-86c1-463f-9a12-a992385bda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919250d-7dcb-4f5e-b444-383715c1c0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a50aa-9a19-4cb4-ba41-57597350199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9b82454-37fd-4db9-bffb-e75612a8fe8e}" ma:internalName="TaxCatchAll" ma:showField="CatchAllData" ma:web="e0ea50aa-9a19-4cb4-ba41-5759735019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ea50aa-9a19-4cb4-ba41-57597350199e" xsi:nil="true"/>
    <lcf76f155ced4ddcb4097134ff3c332f xmlns="13ddb142-86c1-463f-9a12-a992385bda9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194ABF-3B5E-4257-B8D5-0A4B7EC4C7A6}">
  <ds:schemaRefs>
    <ds:schemaRef ds:uri="http://schemas.microsoft.com/sharepoint/v3/contenttype/forms"/>
  </ds:schemaRefs>
</ds:datastoreItem>
</file>

<file path=customXml/itemProps2.xml><?xml version="1.0" encoding="utf-8"?>
<ds:datastoreItem xmlns:ds="http://schemas.openxmlformats.org/officeDocument/2006/customXml" ds:itemID="{847BE4B0-23FC-42A7-830E-F4D62201E7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ddb142-86c1-463f-9a12-a992385bda94"/>
    <ds:schemaRef ds:uri="e0ea50aa-9a19-4cb4-ba41-5759735019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7E9BB-5607-4B62-A63D-FFB2168D2514}">
  <ds:schemaRefs>
    <ds:schemaRef ds:uri="http://www.w3.org/XML/1998/namespace"/>
    <ds:schemaRef ds:uri="http://purl.org/dc/terms/"/>
    <ds:schemaRef ds:uri="http://purl.org/dc/dcmitype/"/>
    <ds:schemaRef ds:uri="e0ea50aa-9a19-4cb4-ba41-57597350199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13ddb142-86c1-463f-9a12-a992385bda94"/>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Reserve Summary</vt:lpstr>
      <vt:lpstr>'Reserve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Reade</dc:creator>
  <cp:lastModifiedBy>Lynn Hannawin</cp:lastModifiedBy>
  <cp:lastPrinted>2024-04-25T20:40:04Z</cp:lastPrinted>
  <dcterms:created xsi:type="dcterms:W3CDTF">2018-08-23T06:15:33Z</dcterms:created>
  <dcterms:modified xsi:type="dcterms:W3CDTF">2024-04-29T17:48:24Z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0x0101009B5C84FA3040E7418E53DF000E6CBA75</vt:lpwstr>
  </property>
  <property fmtid="{D5CDD505-2E9C-101B-9397-08002B2CF9AE}" pid="3" name="MediaServiceImageTags">
    <vt:lpwstr/>
  </property>
</Properties>
</file>