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COMMITTEES - Agendas &amp; Minutes/2022-2023/Agendas/Roads, Footpaths &amp; Commons/22-10-20/PDFs/"/>
    </mc:Choice>
  </mc:AlternateContent>
  <xr:revisionPtr revIDLastSave="0" documentId="8_{537D614D-5E05-4393-A1A6-4B96821B521B}" xr6:coauthVersionLast="47" xr6:coauthVersionMax="47" xr10:uidLastSave="{00000000-0000-0000-0000-000000000000}"/>
  <bookViews>
    <workbookView xWindow="-23148" yWindow="-108" windowWidth="23256" windowHeight="12576" xr2:uid="{E05C21FD-B53C-4B76-9B66-4B0022105F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19" i="1"/>
  <c r="D26" i="1"/>
  <c r="G25" i="1"/>
  <c r="K25" i="1" s="1"/>
  <c r="G11" i="1"/>
  <c r="K11" i="1" s="1"/>
  <c r="E26" i="1"/>
  <c r="E19" i="1"/>
  <c r="D19" i="1"/>
  <c r="G26" i="1" l="1"/>
  <c r="K26" i="1"/>
  <c r="G10" i="1"/>
  <c r="K10" i="1" s="1"/>
  <c r="G9" i="1"/>
  <c r="K9" i="1" s="1"/>
  <c r="G8" i="1"/>
  <c r="K8" i="1" s="1"/>
  <c r="G7" i="1"/>
  <c r="K7" i="1" l="1"/>
  <c r="K19" i="1" s="1"/>
  <c r="G19" i="1"/>
</calcChain>
</file>

<file path=xl/sharedStrings.xml><?xml version="1.0" encoding="utf-8"?>
<sst xmlns="http://schemas.openxmlformats.org/spreadsheetml/2006/main" count="40" uniqueCount="34">
  <si>
    <t>Nominal Code</t>
  </si>
  <si>
    <t>Project</t>
  </si>
  <si>
    <t>Balance</t>
  </si>
  <si>
    <t>Totals</t>
  </si>
  <si>
    <t>`</t>
  </si>
  <si>
    <t>Opening Balance</t>
  </si>
  <si>
    <t>Amount Spent to Date</t>
  </si>
  <si>
    <t>Other POs Raised</t>
  </si>
  <si>
    <t>Amount(s) Committed</t>
  </si>
  <si>
    <t>Notes re Amounts Spent to Date</t>
  </si>
  <si>
    <t>Notes re Other Pos Raised</t>
  </si>
  <si>
    <t>Current Budget Detail</t>
  </si>
  <si>
    <t>Current Budget Agreed</t>
  </si>
  <si>
    <t>EMR Detail</t>
  </si>
  <si>
    <t>Subsequent POs Raised/Invoices Received</t>
  </si>
  <si>
    <t>Notes re Subsequent POs Raised/Invoices Received</t>
  </si>
  <si>
    <t>All figures are ex- VAT</t>
  </si>
  <si>
    <t>Roads</t>
  </si>
  <si>
    <t>Footpaths</t>
  </si>
  <si>
    <t>RFC Special Projects</t>
  </si>
  <si>
    <t>West End Road Car Park Maintenance</t>
  </si>
  <si>
    <t>Roads, Footpaths and Commons Budget Tracker 2022/23 - Cost Centre 302 as at 30/09/2022</t>
  </si>
  <si>
    <t xml:space="preserve">Commons </t>
  </si>
  <si>
    <t>Roads, Footpaths and Commons EMR as at 30/09/2022</t>
  </si>
  <si>
    <t>EMR 329</t>
  </si>
  <si>
    <t>Roads, Footpaths and Commons</t>
  </si>
  <si>
    <t>The EMR was maintained as part of the 2022/23 budget process to cover the West End Road car park fence - £1,300 and Windmill Common tree work £5,250.</t>
  </si>
  <si>
    <t>Original budget agreed for legal advise for the boundary work was £6k. A further £4k was approved by FC on the 08/09/2022</t>
  </si>
  <si>
    <t>Title Deed fees for Longmoor Lane. Land survey fee. Legal fees.</t>
  </si>
  <si>
    <t>ASWC bracket &amp; tripod. Sign fixings</t>
  </si>
  <si>
    <t>PO 2251</t>
  </si>
  <si>
    <t>Speedwatch signs and fittings</t>
  </si>
  <si>
    <t>PO 2255</t>
  </si>
  <si>
    <t>Advice and sending of second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</si>
</sst>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£-809]* #,##0.00_-;\-[$£-809]* #,##0.00_-;_-[$£-809]* &quot;-&quot;??_-;_-@_-"/>
    <numFmt numFmtId="165" formatCode="&quot;£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4472C4"/>
      <name val="Calibri"/>
      <family val="2"/>
    </font>
    <font>
      <b/>
      <sz val="16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left" vertical="top" wrapText="1"/>
    </xf>
    <xf numFmtId="164" fontId="3" fillId="0" borderId="7" xfId="1" applyNumberFormat="1" applyFont="1" applyBorder="1" applyAlignment="1">
      <alignment horizontal="right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6" fillId="0" borderId="5" xfId="1" applyNumberFormat="1" applyFont="1" applyFill="1" applyBorder="1" applyAlignment="1">
      <alignment horizontal="left" vertical="top" wrapText="1"/>
    </xf>
    <xf numFmtId="49" fontId="6" fillId="0" borderId="6" xfId="1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4" fontId="0" fillId="0" borderId="0" xfId="2" applyFont="1" applyBorder="1" applyAlignment="1">
      <alignment horizontal="right" vertical="center"/>
    </xf>
    <xf numFmtId="44" fontId="0" fillId="0" borderId="7" xfId="2" applyFont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64" fontId="3" fillId="0" borderId="6" xfId="1" applyNumberFormat="1" applyFont="1" applyBorder="1" applyAlignment="1">
      <alignment horizontal="right" vertical="center"/>
    </xf>
    <xf numFmtId="0" fontId="0" fillId="0" borderId="6" xfId="1" applyNumberFormat="1" applyFont="1" applyBorder="1" applyAlignment="1">
      <alignment horizontal="center" vertical="center"/>
    </xf>
    <xf numFmtId="44" fontId="0" fillId="0" borderId="6" xfId="2" applyFont="1" applyBorder="1" applyAlignment="1">
      <alignment horizontal="right" vertical="center"/>
    </xf>
    <xf numFmtId="44" fontId="0" fillId="0" borderId="6" xfId="2" applyFont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left" vertical="top" wrapText="1"/>
    </xf>
    <xf numFmtId="44" fontId="0" fillId="0" borderId="7" xfId="2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3" fillId="0" borderId="0" xfId="1" applyNumberFormat="1" applyFont="1" applyBorder="1" applyAlignment="1">
      <alignment horizontal="right" vertical="center"/>
    </xf>
    <xf numFmtId="0" fontId="0" fillId="0" borderId="0" xfId="1" applyNumberFormat="1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64" fontId="3" fillId="0" borderId="5" xfId="1" applyNumberFormat="1" applyFont="1" applyBorder="1" applyAlignment="1">
      <alignment horizontal="right" vertical="center"/>
    </xf>
    <xf numFmtId="44" fontId="0" fillId="0" borderId="5" xfId="2" applyFont="1" applyBorder="1" applyAlignment="1">
      <alignment horizontal="right" vertical="center"/>
    </xf>
    <xf numFmtId="0" fontId="0" fillId="0" borderId="6" xfId="0" applyBorder="1"/>
    <xf numFmtId="0" fontId="0" fillId="0" borderId="5" xfId="0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left" vertical="center" wrapText="1"/>
    </xf>
    <xf numFmtId="44" fontId="0" fillId="0" borderId="5" xfId="2" applyFont="1" applyBorder="1" applyAlignment="1">
      <alignment horizontal="center" vertical="center"/>
    </xf>
    <xf numFmtId="49" fontId="10" fillId="0" borderId="5" xfId="1" applyNumberFormat="1" applyFont="1" applyFill="1" applyBorder="1" applyAlignment="1">
      <alignment horizontal="left" vertical="center" wrapText="1"/>
    </xf>
    <xf numFmtId="44" fontId="2" fillId="0" borderId="5" xfId="2" applyFont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11" fillId="0" borderId="5" xfId="1" applyNumberFormat="1" applyFont="1" applyFill="1" applyBorder="1" applyAlignment="1">
      <alignment horizontal="center" vertical="center" wrapText="1"/>
    </xf>
    <xf numFmtId="44" fontId="2" fillId="0" borderId="5" xfId="2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44" fontId="0" fillId="0" borderId="5" xfId="2" applyFont="1" applyBorder="1" applyAlignment="1">
      <alignment horizontal="left" vertical="center" wrapText="1"/>
    </xf>
    <xf numFmtId="0" fontId="6" fillId="0" borderId="5" xfId="1" applyNumberFormat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/>
    </xf>
    <xf numFmtId="165" fontId="6" fillId="0" borderId="5" xfId="2" applyNumberFormat="1" applyFont="1" applyBorder="1" applyAlignment="1">
      <alignment horizontal="center" vertical="center"/>
    </xf>
    <xf numFmtId="165" fontId="5" fillId="0" borderId="5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12" fillId="0" borderId="5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left" vertical="center"/>
    </xf>
    <xf numFmtId="0" fontId="6" fillId="0" borderId="5" xfId="1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5" fontId="5" fillId="0" borderId="8" xfId="2" applyNumberFormat="1" applyFont="1" applyBorder="1" applyAlignment="1">
      <alignment horizontal="center" vertical="center"/>
    </xf>
    <xf numFmtId="165" fontId="5" fillId="0" borderId="9" xfId="2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2" fillId="0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164" fontId="3" fillId="2" borderId="5" xfId="1" applyNumberFormat="1" applyFont="1" applyFill="1" applyBorder="1" applyAlignment="1">
      <alignment horizontal="right"/>
    </xf>
    <xf numFmtId="44" fontId="13" fillId="2" borderId="5" xfId="2" applyFont="1" applyFill="1" applyBorder="1" applyAlignment="1">
      <alignment horizontal="right"/>
    </xf>
    <xf numFmtId="165" fontId="3" fillId="2" borderId="5" xfId="0" applyNumberFormat="1" applyFont="1" applyFill="1" applyBorder="1"/>
    <xf numFmtId="165" fontId="3" fillId="2" borderId="5" xfId="1" applyNumberFormat="1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5" fontId="11" fillId="0" borderId="8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left" wrapText="1"/>
    </xf>
    <xf numFmtId="49" fontId="6" fillId="0" borderId="9" xfId="1" applyNumberFormat="1" applyFont="1" applyFill="1" applyBorder="1" applyAlignment="1">
      <alignment horizontal="left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44" fontId="0" fillId="0" borderId="9" xfId="2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 wrapText="1"/>
    </xf>
    <xf numFmtId="44" fontId="0" fillId="0" borderId="9" xfId="2" applyFont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B90E-DEDA-4116-873B-C7AD5B95FB70}">
  <dimension ref="A2:K26"/>
  <sheetViews>
    <sheetView tabSelected="1" workbookViewId="0">
      <selection sqref="A1:A1048576"/>
    </sheetView>
  </sheetViews>
  <sheetFormatPr defaultRowHeight="14.4" x14ac:dyDescent="0.3"/>
  <cols>
    <col min="1" max="1" width="12.33203125" customWidth="1"/>
    <col min="2" max="2" width="16.77734375" customWidth="1"/>
    <col min="3" max="3" width="26.6640625" customWidth="1"/>
    <col min="4" max="4" width="15.109375" customWidth="1"/>
    <col min="5" max="5" width="14.5546875" customWidth="1"/>
    <col min="6" max="6" width="17.33203125" customWidth="1"/>
    <col min="7" max="7" width="13.33203125" customWidth="1"/>
    <col min="8" max="8" width="14.77734375" customWidth="1"/>
    <col min="9" max="9" width="14.88671875" customWidth="1"/>
    <col min="10" max="10" width="13.109375" customWidth="1"/>
    <col min="11" max="11" width="12.21875" customWidth="1"/>
  </cols>
  <sheetData>
    <row r="2" spans="1:11" ht="21" x14ac:dyDescent="0.3">
      <c r="A2" s="78" t="s">
        <v>21</v>
      </c>
      <c r="B2" s="78"/>
      <c r="C2" s="78"/>
      <c r="D2" s="78"/>
      <c r="E2" s="78"/>
      <c r="F2" s="78"/>
      <c r="G2" s="78"/>
    </row>
    <row r="3" spans="1:11" ht="13.2" customHeight="1" x14ac:dyDescent="0.3">
      <c r="A3" s="47"/>
      <c r="B3" s="47"/>
      <c r="C3" s="47"/>
      <c r="D3" s="47"/>
      <c r="E3" s="47"/>
      <c r="F3" s="47"/>
      <c r="G3" s="47"/>
    </row>
    <row r="4" spans="1:11" ht="12.6" customHeight="1" x14ac:dyDescent="0.3">
      <c r="A4" s="73" t="s">
        <v>16</v>
      </c>
      <c r="B4" s="47"/>
      <c r="C4" s="47"/>
      <c r="D4" s="47"/>
      <c r="E4" s="47"/>
      <c r="F4" s="47"/>
      <c r="G4" s="47"/>
    </row>
    <row r="5" spans="1:11" ht="15" thickBot="1" x14ac:dyDescent="0.3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58.2" thickBot="1" x14ac:dyDescent="0.35">
      <c r="A6" s="1" t="s">
        <v>0</v>
      </c>
      <c r="B6" s="1" t="s">
        <v>1</v>
      </c>
      <c r="C6" s="2" t="s">
        <v>11</v>
      </c>
      <c r="D6" s="2" t="s">
        <v>12</v>
      </c>
      <c r="E6" s="3" t="s">
        <v>6</v>
      </c>
      <c r="F6" s="4" t="s">
        <v>9</v>
      </c>
      <c r="G6" s="5" t="s">
        <v>2</v>
      </c>
      <c r="H6" s="2" t="s">
        <v>14</v>
      </c>
      <c r="I6" s="2" t="s">
        <v>15</v>
      </c>
      <c r="J6" s="2" t="s">
        <v>8</v>
      </c>
      <c r="K6" s="5" t="s">
        <v>2</v>
      </c>
    </row>
    <row r="7" spans="1:11" ht="15" thickBot="1" x14ac:dyDescent="0.35">
      <c r="A7" s="39">
        <v>4350</v>
      </c>
      <c r="B7" s="11" t="s">
        <v>17</v>
      </c>
      <c r="C7" s="42"/>
      <c r="D7" s="36">
        <v>3000</v>
      </c>
      <c r="E7" s="37">
        <v>0</v>
      </c>
      <c r="F7" s="51"/>
      <c r="G7" s="6">
        <f>D7-E7</f>
        <v>3000</v>
      </c>
      <c r="H7" s="52"/>
      <c r="I7" s="58"/>
      <c r="J7" s="53">
        <v>0</v>
      </c>
      <c r="K7" s="48">
        <f t="shared" ref="K7:K10" si="0">G7-J7</f>
        <v>3000</v>
      </c>
    </row>
    <row r="8" spans="1:11" ht="15" thickBot="1" x14ac:dyDescent="0.35">
      <c r="A8" s="34">
        <v>4351</v>
      </c>
      <c r="B8" s="11" t="s">
        <v>18</v>
      </c>
      <c r="C8" s="35"/>
      <c r="D8" s="36">
        <v>2000</v>
      </c>
      <c r="E8" s="37">
        <v>0</v>
      </c>
      <c r="F8" s="51"/>
      <c r="G8" s="6">
        <f>D8-E8</f>
        <v>2000</v>
      </c>
      <c r="H8" s="56"/>
      <c r="I8" s="59"/>
      <c r="J8" s="54">
        <v>0</v>
      </c>
      <c r="K8" s="48">
        <f t="shared" si="0"/>
        <v>2000</v>
      </c>
    </row>
    <row r="9" spans="1:11" ht="72.599999999999994" thickBot="1" x14ac:dyDescent="0.35">
      <c r="A9" s="34">
        <v>4352</v>
      </c>
      <c r="B9" s="11" t="s">
        <v>22</v>
      </c>
      <c r="C9" s="35" t="s">
        <v>27</v>
      </c>
      <c r="D9" s="36">
        <v>10000</v>
      </c>
      <c r="E9" s="37">
        <v>4006.5</v>
      </c>
      <c r="F9" s="51" t="s">
        <v>28</v>
      </c>
      <c r="G9" s="6">
        <f>D9-E9</f>
        <v>5993.5</v>
      </c>
      <c r="H9" s="52" t="s">
        <v>32</v>
      </c>
      <c r="I9" s="59" t="s">
        <v>33</v>
      </c>
      <c r="J9" s="54">
        <v>570</v>
      </c>
      <c r="K9" s="48">
        <f t="shared" si="0"/>
        <v>5423.5</v>
      </c>
    </row>
    <row r="10" spans="1:11" ht="29.4" thickBot="1" x14ac:dyDescent="0.35">
      <c r="A10" s="34">
        <v>4353</v>
      </c>
      <c r="B10" s="11" t="s">
        <v>19</v>
      </c>
      <c r="C10" s="40"/>
      <c r="D10" s="36">
        <v>2000</v>
      </c>
      <c r="E10" s="37">
        <v>263.22000000000003</v>
      </c>
      <c r="F10" s="51" t="s">
        <v>29</v>
      </c>
      <c r="G10" s="6">
        <f>D10-E10</f>
        <v>1736.78</v>
      </c>
      <c r="H10" s="74" t="s">
        <v>30</v>
      </c>
      <c r="I10" s="75" t="s">
        <v>31</v>
      </c>
      <c r="J10" s="55">
        <v>466.48</v>
      </c>
      <c r="K10" s="48">
        <f t="shared" si="0"/>
        <v>1270.3</v>
      </c>
    </row>
    <row r="11" spans="1:11" ht="16.2" customHeight="1" x14ac:dyDescent="0.3">
      <c r="A11" s="79">
        <v>4375</v>
      </c>
      <c r="B11" s="79" t="s">
        <v>20</v>
      </c>
      <c r="C11" s="81"/>
      <c r="D11" s="83">
        <v>1000</v>
      </c>
      <c r="E11" s="85">
        <v>0</v>
      </c>
      <c r="F11" s="87"/>
      <c r="G11" s="89">
        <f>D11-E11</f>
        <v>1000</v>
      </c>
      <c r="H11" s="64"/>
      <c r="I11" s="60"/>
      <c r="J11" s="62"/>
      <c r="K11" s="76">
        <f>G11-SUM(J11:J18)</f>
        <v>1000</v>
      </c>
    </row>
    <row r="12" spans="1:11" x14ac:dyDescent="0.3">
      <c r="A12" s="80"/>
      <c r="B12" s="80"/>
      <c r="C12" s="82"/>
      <c r="D12" s="84"/>
      <c r="E12" s="86"/>
      <c r="F12" s="88"/>
      <c r="G12" s="90"/>
      <c r="H12" s="65"/>
      <c r="I12" s="61"/>
      <c r="J12" s="63"/>
      <c r="K12" s="77"/>
    </row>
    <row r="13" spans="1:11" x14ac:dyDescent="0.3">
      <c r="A13" s="80"/>
      <c r="B13" s="80"/>
      <c r="C13" s="82"/>
      <c r="D13" s="84"/>
      <c r="E13" s="86"/>
      <c r="F13" s="88"/>
      <c r="G13" s="90"/>
      <c r="H13" s="65"/>
      <c r="I13" s="61"/>
      <c r="J13" s="63"/>
      <c r="K13" s="77"/>
    </row>
    <row r="14" spans="1:11" x14ac:dyDescent="0.3">
      <c r="A14" s="80"/>
      <c r="B14" s="80"/>
      <c r="C14" s="82"/>
      <c r="D14" s="84"/>
      <c r="E14" s="86"/>
      <c r="F14" s="88"/>
      <c r="G14" s="90"/>
      <c r="H14" s="65"/>
      <c r="I14" s="61"/>
      <c r="J14" s="63">
        <v>0</v>
      </c>
      <c r="K14" s="77"/>
    </row>
    <row r="15" spans="1:11" x14ac:dyDescent="0.3">
      <c r="A15" s="80"/>
      <c r="B15" s="80"/>
      <c r="C15" s="82"/>
      <c r="D15" s="84"/>
      <c r="E15" s="86"/>
      <c r="F15" s="88"/>
      <c r="G15" s="90"/>
      <c r="H15" s="65"/>
      <c r="I15" s="61"/>
      <c r="J15" s="63"/>
      <c r="K15" s="77"/>
    </row>
    <row r="16" spans="1:11" x14ac:dyDescent="0.3">
      <c r="A16" s="80"/>
      <c r="B16" s="80"/>
      <c r="C16" s="82"/>
      <c r="D16" s="84"/>
      <c r="E16" s="86"/>
      <c r="F16" s="88"/>
      <c r="G16" s="90"/>
      <c r="H16" s="65"/>
      <c r="I16" s="61"/>
      <c r="J16" s="63"/>
      <c r="K16" s="77"/>
    </row>
    <row r="17" spans="1:11" x14ac:dyDescent="0.3">
      <c r="A17" s="80"/>
      <c r="B17" s="80"/>
      <c r="C17" s="82"/>
      <c r="D17" s="84"/>
      <c r="E17" s="86"/>
      <c r="F17" s="88"/>
      <c r="G17" s="90"/>
      <c r="H17" s="65"/>
      <c r="I17" s="61"/>
      <c r="J17" s="63"/>
      <c r="K17" s="77"/>
    </row>
    <row r="18" spans="1:11" ht="15" thickBot="1" x14ac:dyDescent="0.35">
      <c r="A18" s="80"/>
      <c r="B18" s="80"/>
      <c r="C18" s="82"/>
      <c r="D18" s="84"/>
      <c r="E18" s="86"/>
      <c r="F18" s="88"/>
      <c r="G18" s="90"/>
      <c r="H18" s="65"/>
      <c r="I18" s="61"/>
      <c r="J18" s="63"/>
      <c r="K18" s="77"/>
    </row>
    <row r="19" spans="1:11" ht="15" thickBot="1" x14ac:dyDescent="0.35">
      <c r="A19" s="34"/>
      <c r="B19" s="11"/>
      <c r="C19" s="12"/>
      <c r="D19" s="36">
        <f>SUM(D7:D18)</f>
        <v>18000</v>
      </c>
      <c r="E19" s="43">
        <f>SUM(E7:E18)</f>
        <v>4269.72</v>
      </c>
      <c r="F19" s="49"/>
      <c r="G19" s="48">
        <f>SUM(G7:G18)</f>
        <v>13730.28</v>
      </c>
      <c r="H19" s="57"/>
      <c r="I19" s="57"/>
      <c r="J19" s="50">
        <f>SUM(J7:J18)</f>
        <v>1036.48</v>
      </c>
      <c r="K19" s="48">
        <f>SUM(K7:K18)</f>
        <v>12693.8</v>
      </c>
    </row>
    <row r="20" spans="1:11" x14ac:dyDescent="0.3">
      <c r="A20" s="14"/>
      <c r="B20" s="15"/>
      <c r="C20" s="26"/>
      <c r="D20" s="8" t="s">
        <v>4</v>
      </c>
      <c r="E20" s="27"/>
      <c r="F20" s="17"/>
      <c r="G20" s="18"/>
      <c r="H20" s="10"/>
      <c r="I20" s="10"/>
      <c r="J20" s="10"/>
      <c r="K20" s="18"/>
    </row>
    <row r="21" spans="1:11" x14ac:dyDescent="0.3">
      <c r="A21" s="28"/>
      <c r="B21" s="29"/>
      <c r="C21" s="7"/>
      <c r="D21" s="30"/>
      <c r="E21" s="16"/>
      <c r="F21" s="32"/>
      <c r="G21" s="33"/>
      <c r="H21" s="31"/>
      <c r="I21" s="31"/>
      <c r="J21" s="31"/>
      <c r="K21" s="33"/>
    </row>
    <row r="22" spans="1:11" ht="21" x14ac:dyDescent="0.3">
      <c r="A22" s="78" t="s">
        <v>23</v>
      </c>
      <c r="B22" s="78"/>
      <c r="C22" s="78"/>
      <c r="D22" s="78"/>
      <c r="E22" s="78"/>
      <c r="F22" s="78"/>
      <c r="G22" s="78"/>
    </row>
    <row r="23" spans="1:11" ht="15" thickBot="1" x14ac:dyDescent="0.35">
      <c r="A23" s="19"/>
      <c r="B23" s="20"/>
      <c r="C23" s="13"/>
      <c r="D23" s="21"/>
      <c r="E23" s="23"/>
      <c r="F23" s="24"/>
      <c r="G23" s="25"/>
      <c r="H23" s="22"/>
      <c r="I23" s="22"/>
      <c r="J23" s="22"/>
      <c r="K23" s="25"/>
    </row>
    <row r="24" spans="1:11" ht="29.4" thickBot="1" x14ac:dyDescent="0.35">
      <c r="A24" s="34"/>
      <c r="B24" s="11"/>
      <c r="C24" s="66" t="s">
        <v>13</v>
      </c>
      <c r="D24" s="46" t="s">
        <v>5</v>
      </c>
      <c r="E24" s="3" t="s">
        <v>6</v>
      </c>
      <c r="F24" s="4" t="s">
        <v>9</v>
      </c>
      <c r="G24" s="5" t="s">
        <v>2</v>
      </c>
      <c r="H24" s="2" t="s">
        <v>7</v>
      </c>
      <c r="I24" s="2" t="s">
        <v>10</v>
      </c>
      <c r="J24" s="2" t="s">
        <v>8</v>
      </c>
      <c r="K24" s="5" t="s">
        <v>2</v>
      </c>
    </row>
    <row r="25" spans="1:11" ht="90" customHeight="1" thickBot="1" x14ac:dyDescent="0.35">
      <c r="A25" s="11" t="s">
        <v>24</v>
      </c>
      <c r="B25" s="11" t="s">
        <v>25</v>
      </c>
      <c r="C25" s="35" t="s">
        <v>26</v>
      </c>
      <c r="D25" s="36">
        <v>6000</v>
      </c>
      <c r="E25" s="37">
        <v>5840</v>
      </c>
      <c r="F25" s="41"/>
      <c r="G25" s="6">
        <f t="shared" ref="G25" si="1">D25-E25</f>
        <v>160</v>
      </c>
      <c r="H25" s="9"/>
      <c r="I25" s="9"/>
      <c r="J25" s="52"/>
      <c r="K25" s="48">
        <f t="shared" ref="K25" si="2">G25-J25</f>
        <v>160</v>
      </c>
    </row>
    <row r="26" spans="1:11" ht="16.2" thickBot="1" x14ac:dyDescent="0.35">
      <c r="A26" s="44"/>
      <c r="B26" s="67" t="s">
        <v>3</v>
      </c>
      <c r="C26" s="45"/>
      <c r="D26" s="68">
        <f>SUM(D25:D25)</f>
        <v>6000</v>
      </c>
      <c r="E26" s="69">
        <f>SUM(E25:E25)</f>
        <v>5840</v>
      </c>
      <c r="F26" s="69"/>
      <c r="G26" s="70">
        <f>SUM(G25:G25)</f>
        <v>160</v>
      </c>
      <c r="H26" s="71"/>
      <c r="I26" s="71"/>
      <c r="J26" s="72">
        <f>SUM(J25:J25)</f>
        <v>0</v>
      </c>
      <c r="K26" s="70">
        <f>SUM(K25:K25)</f>
        <v>160</v>
      </c>
    </row>
  </sheetData>
  <mergeCells count="10">
    <mergeCell ref="K11:K18"/>
    <mergeCell ref="A2:G2"/>
    <mergeCell ref="A22:G22"/>
    <mergeCell ref="A11:A18"/>
    <mergeCell ref="B11:B18"/>
    <mergeCell ref="C11:C18"/>
    <mergeCell ref="D11:D18"/>
    <mergeCell ref="E11:E18"/>
    <mergeCell ref="F11:F18"/>
    <mergeCell ref="G11:G1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5C4F6930FAE468050CE9384A0158E" ma:contentTypeVersion="15" ma:contentTypeDescription="Create a new document." ma:contentTypeScope="" ma:versionID="2dd2a970c96c4656ed87288faaaa0214">
  <xsd:schema xmlns:xsd="http://www.w3.org/2001/XMLSchema" xmlns:xs="http://www.w3.org/2001/XMLSchema" xmlns:p="http://schemas.microsoft.com/office/2006/metadata/properties" xmlns:ns2="0365b3c0-f78e-4d6b-a10c-c2b1a7b36dd2" xmlns:ns3="c6608bbc-945d-4946-a245-fbb6191d109c" targetNamespace="http://schemas.microsoft.com/office/2006/metadata/properties" ma:root="true" ma:fieldsID="0689f78d28219b7357484952a8d50586" ns2:_="" ns3:_="">
    <xsd:import namespace="0365b3c0-f78e-4d6b-a10c-c2b1a7b36dd2"/>
    <xsd:import namespace="c6608bbc-945d-4946-a245-fbb6191d1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5b3c0-f78e-4d6b-a10c-c2b1a7b36d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08bbc-945d-4946-a245-fbb6191d1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e33498-82f2-41ab-b312-2cdea174e9cf}" ma:internalName="TaxCatchAll" ma:showField="CatchAllData" ma:web="c6608bbc-945d-4946-a245-fbb6191d1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608bbc-945d-4946-a245-fbb6191d109c" xsi:nil="true"/>
    <lcf76f155ced4ddcb4097134ff3c332f xmlns="0365b3c0-f78e-4d6b-a10c-c2b1a7b36d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B0D4CB-BA7D-4EFD-9CAD-F237A55038A5}"/>
</file>

<file path=customXml/itemProps2.xml><?xml version="1.0" encoding="utf-8"?>
<ds:datastoreItem xmlns:ds="http://schemas.openxmlformats.org/officeDocument/2006/customXml" ds:itemID="{3A358389-405B-4BB2-949C-DF443FA09C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E7C4FA-4520-4EBF-A8EF-1155E88DA7B8}">
  <ds:schemaRefs>
    <ds:schemaRef ds:uri="http://purl.org/dc/terms/"/>
    <ds:schemaRef ds:uri="http://purl.org/dc/dcmitype/"/>
    <ds:schemaRef ds:uri="13ddb142-86c1-463f-9a12-a992385bda9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0ea50aa-9a19-4cb4-ba41-5759735019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Hannawin</dc:creator>
  <cp:lastModifiedBy>Lynn Hannawin</cp:lastModifiedBy>
  <cp:lastPrinted>2022-10-14T15:40:52Z</cp:lastPrinted>
  <dcterms:created xsi:type="dcterms:W3CDTF">2022-09-23T15:00:02Z</dcterms:created>
  <dcterms:modified xsi:type="dcterms:W3CDTF">2022-10-14T15:43:01Z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